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eports\FTE\"/>
    </mc:Choice>
  </mc:AlternateContent>
  <xr:revisionPtr revIDLastSave="0" documentId="13_ncr:1_{5E96F1D8-96EA-46F5-8157-D54D2BE5A7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REB_FTE" sheetId="6" r:id="rId1"/>
  </sheets>
  <definedNames>
    <definedName name="_xlnm.Print_Titles" localSheetId="0">SREB_FTE!$7:$7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5" i="6" l="1"/>
  <c r="D205" i="6"/>
  <c r="G205" i="6" s="1"/>
  <c r="C205" i="6"/>
  <c r="F205" i="6" s="1"/>
  <c r="E195" i="6"/>
  <c r="D195" i="6"/>
  <c r="G195" i="6" s="1"/>
  <c r="C195" i="6"/>
  <c r="F195" i="6" s="1"/>
  <c r="D185" i="6"/>
  <c r="G185" i="6" s="1"/>
  <c r="C185" i="6"/>
  <c r="F185" i="6" s="1"/>
  <c r="E185" i="6"/>
  <c r="E7" i="6"/>
  <c r="F7" i="6"/>
  <c r="G7" i="6"/>
  <c r="E8" i="6"/>
  <c r="F8" i="6"/>
  <c r="G8" i="6"/>
  <c r="E9" i="6"/>
  <c r="F9" i="6"/>
  <c r="G9" i="6"/>
  <c r="E10" i="6"/>
  <c r="F10" i="6"/>
  <c r="G10" i="6"/>
  <c r="E11" i="6"/>
  <c r="F11" i="6"/>
  <c r="G11" i="6"/>
  <c r="E12" i="6"/>
  <c r="F12" i="6"/>
  <c r="G12" i="6"/>
  <c r="E13" i="6"/>
  <c r="F13" i="6"/>
  <c r="G13" i="6"/>
  <c r="E14" i="6"/>
  <c r="F14" i="6"/>
  <c r="G14" i="6"/>
  <c r="C15" i="6"/>
  <c r="F15" i="6" s="1"/>
  <c r="D15" i="6"/>
  <c r="E17" i="6"/>
  <c r="F17" i="6"/>
  <c r="G17" i="6"/>
  <c r="E18" i="6"/>
  <c r="F18" i="6"/>
  <c r="G18" i="6"/>
  <c r="E19" i="6"/>
  <c r="F19" i="6"/>
  <c r="G19" i="6"/>
  <c r="E20" i="6"/>
  <c r="F20" i="6"/>
  <c r="G20" i="6"/>
  <c r="E21" i="6"/>
  <c r="F21" i="6"/>
  <c r="G21" i="6"/>
  <c r="E22" i="6"/>
  <c r="F22" i="6"/>
  <c r="G22" i="6"/>
  <c r="E23" i="6"/>
  <c r="F23" i="6"/>
  <c r="G23" i="6"/>
  <c r="E24" i="6"/>
  <c r="F24" i="6"/>
  <c r="G24" i="6"/>
  <c r="C25" i="6"/>
  <c r="D25" i="6"/>
  <c r="E27" i="6"/>
  <c r="F27" i="6"/>
  <c r="G27" i="6"/>
  <c r="E28" i="6"/>
  <c r="F28" i="6"/>
  <c r="G28" i="6"/>
  <c r="E29" i="6"/>
  <c r="F29" i="6"/>
  <c r="G29" i="6"/>
  <c r="E30" i="6"/>
  <c r="F30" i="6"/>
  <c r="G30" i="6"/>
  <c r="E31" i="6"/>
  <c r="F31" i="6"/>
  <c r="G31" i="6"/>
  <c r="E32" i="6"/>
  <c r="F32" i="6"/>
  <c r="G32" i="6"/>
  <c r="E33" i="6"/>
  <c r="F33" i="6"/>
  <c r="G33" i="6"/>
  <c r="E34" i="6"/>
  <c r="F34" i="6"/>
  <c r="G34" i="6"/>
  <c r="C35" i="6"/>
  <c r="D35" i="6"/>
  <c r="F37" i="6"/>
  <c r="G37" i="6"/>
  <c r="F38" i="6"/>
  <c r="G38" i="6"/>
  <c r="F39" i="6"/>
  <c r="G39" i="6"/>
  <c r="F40" i="6"/>
  <c r="G40" i="6"/>
  <c r="F41" i="6"/>
  <c r="G41" i="6"/>
  <c r="F42" i="6"/>
  <c r="G42" i="6"/>
  <c r="F43" i="6"/>
  <c r="G43" i="6"/>
  <c r="F44" i="6"/>
  <c r="G44" i="6"/>
  <c r="C45" i="6"/>
  <c r="D45" i="6"/>
  <c r="E45" i="6"/>
  <c r="E47" i="6"/>
  <c r="F47" i="6"/>
  <c r="G47" i="6"/>
  <c r="E48" i="6"/>
  <c r="F48" i="6"/>
  <c r="G48" i="6"/>
  <c r="E49" i="6"/>
  <c r="F49" i="6"/>
  <c r="G49" i="6"/>
  <c r="E50" i="6"/>
  <c r="F50" i="6"/>
  <c r="G50" i="6"/>
  <c r="E51" i="6"/>
  <c r="F51" i="6"/>
  <c r="G51" i="6"/>
  <c r="E52" i="6"/>
  <c r="F52" i="6"/>
  <c r="G52" i="6"/>
  <c r="E53" i="6"/>
  <c r="F53" i="6"/>
  <c r="G53" i="6"/>
  <c r="E54" i="6"/>
  <c r="F54" i="6"/>
  <c r="G54" i="6"/>
  <c r="C55" i="6"/>
  <c r="D55" i="6"/>
  <c r="E57" i="6"/>
  <c r="F57" i="6"/>
  <c r="G57" i="6"/>
  <c r="E58" i="6"/>
  <c r="F58" i="6"/>
  <c r="G58" i="6"/>
  <c r="E59" i="6"/>
  <c r="F59" i="6"/>
  <c r="G59" i="6"/>
  <c r="E60" i="6"/>
  <c r="F60" i="6"/>
  <c r="G60" i="6"/>
  <c r="E61" i="6"/>
  <c r="F61" i="6"/>
  <c r="G61" i="6"/>
  <c r="E62" i="6"/>
  <c r="F62" i="6"/>
  <c r="G62" i="6"/>
  <c r="E63" i="6"/>
  <c r="F63" i="6"/>
  <c r="G63" i="6"/>
  <c r="E64" i="6"/>
  <c r="F64" i="6"/>
  <c r="G64" i="6"/>
  <c r="C65" i="6"/>
  <c r="D65" i="6"/>
  <c r="G65" i="6" s="1"/>
  <c r="E67" i="6"/>
  <c r="F67" i="6"/>
  <c r="G67" i="6"/>
  <c r="E68" i="6"/>
  <c r="F68" i="6"/>
  <c r="G68" i="6"/>
  <c r="E69" i="6"/>
  <c r="F69" i="6"/>
  <c r="G69" i="6"/>
  <c r="E70" i="6"/>
  <c r="F70" i="6"/>
  <c r="G70" i="6"/>
  <c r="E71" i="6"/>
  <c r="F71" i="6"/>
  <c r="G71" i="6"/>
  <c r="E72" i="6"/>
  <c r="F72" i="6"/>
  <c r="G72" i="6"/>
  <c r="E73" i="6"/>
  <c r="F73" i="6"/>
  <c r="G73" i="6"/>
  <c r="E74" i="6"/>
  <c r="F74" i="6"/>
  <c r="G74" i="6"/>
  <c r="C75" i="6"/>
  <c r="F75" i="6" s="1"/>
  <c r="D75" i="6"/>
  <c r="G75" i="6" s="1"/>
  <c r="E77" i="6"/>
  <c r="F77" i="6"/>
  <c r="G77" i="6"/>
  <c r="E78" i="6"/>
  <c r="F78" i="6"/>
  <c r="G78" i="6"/>
  <c r="E79" i="6"/>
  <c r="F79" i="6"/>
  <c r="G79" i="6"/>
  <c r="E80" i="6"/>
  <c r="F80" i="6"/>
  <c r="G80" i="6"/>
  <c r="E81" i="6"/>
  <c r="F81" i="6"/>
  <c r="G81" i="6"/>
  <c r="E82" i="6"/>
  <c r="F82" i="6"/>
  <c r="G82" i="6"/>
  <c r="E83" i="6"/>
  <c r="F83" i="6"/>
  <c r="G83" i="6"/>
  <c r="E84" i="6"/>
  <c r="F84" i="6"/>
  <c r="G84" i="6"/>
  <c r="C85" i="6"/>
  <c r="F85" i="6" s="1"/>
  <c r="D85" i="6"/>
  <c r="G85" i="6" s="1"/>
  <c r="E87" i="6"/>
  <c r="F87" i="6"/>
  <c r="G87" i="6"/>
  <c r="E88" i="6"/>
  <c r="F88" i="6"/>
  <c r="G88" i="6"/>
  <c r="E89" i="6"/>
  <c r="F89" i="6"/>
  <c r="G89" i="6"/>
  <c r="E90" i="6"/>
  <c r="F90" i="6"/>
  <c r="G90" i="6"/>
  <c r="E91" i="6"/>
  <c r="F91" i="6"/>
  <c r="G91" i="6"/>
  <c r="E92" i="6"/>
  <c r="F92" i="6"/>
  <c r="G92" i="6"/>
  <c r="E93" i="6"/>
  <c r="F93" i="6"/>
  <c r="G93" i="6"/>
  <c r="E94" i="6"/>
  <c r="F94" i="6"/>
  <c r="G94" i="6"/>
  <c r="C95" i="6"/>
  <c r="F95" i="6" s="1"/>
  <c r="D95" i="6"/>
  <c r="G95" i="6" s="1"/>
  <c r="C105" i="6"/>
  <c r="F105" i="6" s="1"/>
  <c r="D105" i="6"/>
  <c r="G105" i="6" s="1"/>
  <c r="E105" i="6"/>
  <c r="C115" i="6"/>
  <c r="F115" i="6" s="1"/>
  <c r="D115" i="6"/>
  <c r="G115" i="6" s="1"/>
  <c r="E115" i="6"/>
  <c r="E117" i="6"/>
  <c r="E118" i="6"/>
  <c r="E119" i="6"/>
  <c r="E120" i="6"/>
  <c r="E121" i="6"/>
  <c r="E122" i="6"/>
  <c r="E123" i="6"/>
  <c r="E124" i="6"/>
  <c r="C125" i="6"/>
  <c r="F125" i="6" s="1"/>
  <c r="D125" i="6"/>
  <c r="G125" i="6" s="1"/>
  <c r="E127" i="6"/>
  <c r="E128" i="6"/>
  <c r="E129" i="6"/>
  <c r="E130" i="6"/>
  <c r="E131" i="6"/>
  <c r="E132" i="6"/>
  <c r="E133" i="6"/>
  <c r="E134" i="6"/>
  <c r="C135" i="6"/>
  <c r="F135" i="6" s="1"/>
  <c r="D135" i="6"/>
  <c r="G135" i="6" s="1"/>
  <c r="E137" i="6"/>
  <c r="H137" i="6"/>
  <c r="E138" i="6"/>
  <c r="H138" i="6"/>
  <c r="E139" i="6"/>
  <c r="H139" i="6"/>
  <c r="E140" i="6"/>
  <c r="H140" i="6"/>
  <c r="E141" i="6"/>
  <c r="H141" i="6"/>
  <c r="E142" i="6"/>
  <c r="H142" i="6"/>
  <c r="E143" i="6"/>
  <c r="H143" i="6"/>
  <c r="E144" i="6"/>
  <c r="H144" i="6"/>
  <c r="C145" i="6"/>
  <c r="F145" i="6" s="1"/>
  <c r="D145" i="6"/>
  <c r="G145" i="6" s="1"/>
  <c r="E147" i="6"/>
  <c r="H147" i="6"/>
  <c r="E148" i="6"/>
  <c r="H148" i="6"/>
  <c r="E149" i="6"/>
  <c r="H149" i="6"/>
  <c r="E150" i="6"/>
  <c r="H150" i="6"/>
  <c r="E151" i="6"/>
  <c r="H151" i="6"/>
  <c r="E152" i="6"/>
  <c r="H152" i="6"/>
  <c r="E153" i="6"/>
  <c r="H153" i="6"/>
  <c r="E154" i="6"/>
  <c r="H154" i="6"/>
  <c r="C155" i="6"/>
  <c r="F155" i="6" s="1"/>
  <c r="D155" i="6"/>
  <c r="G155" i="6" s="1"/>
  <c r="E157" i="6"/>
  <c r="H157" i="6"/>
  <c r="E158" i="6"/>
  <c r="H158" i="6"/>
  <c r="E159" i="6"/>
  <c r="H159" i="6"/>
  <c r="E160" i="6"/>
  <c r="H160" i="6"/>
  <c r="E161" i="6"/>
  <c r="H161" i="6"/>
  <c r="E162" i="6"/>
  <c r="H162" i="6"/>
  <c r="E163" i="6"/>
  <c r="H163" i="6"/>
  <c r="E164" i="6"/>
  <c r="H164" i="6"/>
  <c r="C165" i="6"/>
  <c r="F165" i="6" s="1"/>
  <c r="D165" i="6"/>
  <c r="G165" i="6" s="1"/>
  <c r="E167" i="6"/>
  <c r="H167" i="6"/>
  <c r="E168" i="6"/>
  <c r="H168" i="6"/>
  <c r="E169" i="6"/>
  <c r="H169" i="6"/>
  <c r="E170" i="6"/>
  <c r="H170" i="6"/>
  <c r="E171" i="6"/>
  <c r="H171" i="6"/>
  <c r="E172" i="6"/>
  <c r="H172" i="6"/>
  <c r="E173" i="6"/>
  <c r="H173" i="6"/>
  <c r="E174" i="6"/>
  <c r="H174" i="6"/>
  <c r="C175" i="6"/>
  <c r="F175" i="6" s="1"/>
  <c r="D175" i="6"/>
  <c r="G175" i="6" s="1"/>
  <c r="H205" i="6" l="1"/>
  <c r="H40" i="6"/>
  <c r="H37" i="6"/>
  <c r="H18" i="6"/>
  <c r="G25" i="6"/>
  <c r="H57" i="6"/>
  <c r="H185" i="6"/>
  <c r="E65" i="6"/>
  <c r="E95" i="6"/>
  <c r="H73" i="6"/>
  <c r="H71" i="6"/>
  <c r="H69" i="6"/>
  <c r="H67" i="6"/>
  <c r="H62" i="6"/>
  <c r="H60" i="6"/>
  <c r="H58" i="6"/>
  <c r="H22" i="6"/>
  <c r="H105" i="6"/>
  <c r="G55" i="6"/>
  <c r="H59" i="6"/>
  <c r="H54" i="6"/>
  <c r="H52" i="6"/>
  <c r="H50" i="6"/>
  <c r="H48" i="6"/>
  <c r="E25" i="6"/>
  <c r="H44" i="6"/>
  <c r="H77" i="6"/>
  <c r="E35" i="6"/>
  <c r="H82" i="6"/>
  <c r="H78" i="6"/>
  <c r="H125" i="6"/>
  <c r="H93" i="6"/>
  <c r="H91" i="6"/>
  <c r="H89" i="6"/>
  <c r="H87" i="6"/>
  <c r="H21" i="6"/>
  <c r="H19" i="6"/>
  <c r="H17" i="6"/>
  <c r="H14" i="6"/>
  <c r="H12" i="6"/>
  <c r="H10" i="6"/>
  <c r="H8" i="6"/>
  <c r="H84" i="6"/>
  <c r="E175" i="6"/>
  <c r="E55" i="6"/>
  <c r="H20" i="6"/>
  <c r="H24" i="6"/>
  <c r="E15" i="6"/>
  <c r="H195" i="6"/>
  <c r="E75" i="6"/>
  <c r="G35" i="6"/>
  <c r="H23" i="6"/>
  <c r="H42" i="6"/>
  <c r="H39" i="6"/>
  <c r="H175" i="6"/>
  <c r="E155" i="6"/>
  <c r="H94" i="6"/>
  <c r="H92" i="6"/>
  <c r="H90" i="6"/>
  <c r="H88" i="6"/>
  <c r="H83" i="6"/>
  <c r="H81" i="6"/>
  <c r="H79" i="6"/>
  <c r="H74" i="6"/>
  <c r="H72" i="6"/>
  <c r="H70" i="6"/>
  <c r="H68" i="6"/>
  <c r="F65" i="6"/>
  <c r="H65" i="6" s="1"/>
  <c r="H53" i="6"/>
  <c r="H51" i="6"/>
  <c r="H49" i="6"/>
  <c r="H47" i="6"/>
  <c r="H165" i="6"/>
  <c r="H155" i="6"/>
  <c r="E85" i="6"/>
  <c r="H63" i="6"/>
  <c r="H61" i="6"/>
  <c r="F45" i="6"/>
  <c r="H135" i="6"/>
  <c r="H80" i="6"/>
  <c r="H43" i="6"/>
  <c r="F25" i="6"/>
  <c r="H95" i="6"/>
  <c r="H64" i="6"/>
  <c r="H85" i="6"/>
  <c r="E165" i="6"/>
  <c r="H41" i="6"/>
  <c r="G45" i="6"/>
  <c r="H34" i="6"/>
  <c r="H32" i="6"/>
  <c r="H30" i="6"/>
  <c r="H28" i="6"/>
  <c r="E145" i="6"/>
  <c r="E135" i="6"/>
  <c r="H75" i="6"/>
  <c r="H13" i="6"/>
  <c r="H11" i="6"/>
  <c r="H9" i="6"/>
  <c r="H7" i="6"/>
  <c r="H38" i="6"/>
  <c r="H33" i="6"/>
  <c r="H31" i="6"/>
  <c r="H29" i="6"/>
  <c r="H27" i="6"/>
  <c r="E125" i="6"/>
  <c r="H115" i="6"/>
  <c r="H145" i="6"/>
  <c r="G15" i="6"/>
  <c r="H15" i="6" s="1"/>
  <c r="F55" i="6"/>
  <c r="F35" i="6"/>
  <c r="H25" i="6" l="1"/>
  <c r="H45" i="6"/>
  <c r="H55" i="6"/>
  <c r="H35" i="6"/>
</calcChain>
</file>

<file path=xl/sharedStrings.xml><?xml version="1.0" encoding="utf-8"?>
<sst xmlns="http://schemas.openxmlformats.org/spreadsheetml/2006/main" count="201" uniqueCount="24">
  <si>
    <t>University of Southern Mississippi</t>
  </si>
  <si>
    <t>Alcorn State University</t>
  </si>
  <si>
    <t>Delta State University</t>
  </si>
  <si>
    <t>UG FTE</t>
  </si>
  <si>
    <t>GR FTE</t>
  </si>
  <si>
    <t>Mississippi State University</t>
  </si>
  <si>
    <t>University of Mississippi</t>
  </si>
  <si>
    <t xml:space="preserve">Jackson State University </t>
  </si>
  <si>
    <t>Mississippi University for Women</t>
  </si>
  <si>
    <t>Mississippi Valley State University</t>
  </si>
  <si>
    <t xml:space="preserve"> </t>
  </si>
  <si>
    <t>INSTITUTION</t>
  </si>
  <si>
    <t>UG SCH</t>
  </si>
  <si>
    <t>GR SCH</t>
  </si>
  <si>
    <t>TOT SCH</t>
  </si>
  <si>
    <t>MISSISSIPPI INSTITUTIONS FOR HIGHER LEARNING</t>
  </si>
  <si>
    <t>IHL Total</t>
  </si>
  <si>
    <t>TOTAL FTE</t>
  </si>
  <si>
    <t>YEAR</t>
  </si>
  <si>
    <t>Source: IHL MIS</t>
  </si>
  <si>
    <t>SQL:  SREB_FTE_Enr.sql</t>
  </si>
  <si>
    <t>SREB Full-Time Equivalent Enrollment - Calendar Year</t>
  </si>
  <si>
    <t>Office of Strategic Research</t>
  </si>
  <si>
    <t>Compiled by the Office of Strategic Research, 5/23 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</si>
</sst>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"/>
    <numFmt numFmtId="165" formatCode="_(* #,##0_);_(* \(#,##0\);_(* &quot;-&quot;??_);_(@_)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1"/>
      <color indexed="10"/>
      <name val="Times New Roman"/>
      <family val="1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" fontId="1" fillId="0" borderId="0"/>
    <xf numFmtId="3" fontId="2" fillId="0" borderId="1" applyFont="0"/>
    <xf numFmtId="164" fontId="3" fillId="0" borderId="2" applyNumberFormat="0" applyFont="0" applyBorder="0" applyAlignment="0"/>
    <xf numFmtId="43" fontId="9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1" fontId="5" fillId="0" borderId="0" xfId="1" applyNumberFormat="1" applyFont="1"/>
    <xf numFmtId="3" fontId="5" fillId="0" borderId="0" xfId="1" applyFont="1"/>
    <xf numFmtId="0" fontId="6" fillId="0" borderId="0" xfId="0" applyFont="1"/>
    <xf numFmtId="0" fontId="8" fillId="0" borderId="0" xfId="0" applyFont="1"/>
    <xf numFmtId="3" fontId="8" fillId="0" borderId="0" xfId="0" applyNumberFormat="1" applyFont="1"/>
    <xf numFmtId="3" fontId="5" fillId="0" borderId="3" xfId="0" applyNumberFormat="1" applyFont="1" applyBorder="1"/>
    <xf numFmtId="3" fontId="5" fillId="0" borderId="3" xfId="1" applyFont="1" applyBorder="1"/>
    <xf numFmtId="3" fontId="7" fillId="0" borderId="0" xfId="0" applyNumberFormat="1" applyFont="1"/>
    <xf numFmtId="0" fontId="8" fillId="0" borderId="4" xfId="0" applyFont="1" applyBorder="1"/>
    <xf numFmtId="3" fontId="8" fillId="0" borderId="5" xfId="0" applyNumberFormat="1" applyFont="1" applyBorder="1"/>
    <xf numFmtId="3" fontId="8" fillId="0" borderId="4" xfId="0" applyNumberFormat="1" applyFont="1" applyBorder="1"/>
    <xf numFmtId="3" fontId="8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165" fontId="0" fillId="0" borderId="0" xfId="4" applyNumberFormat="1" applyFont="1"/>
    <xf numFmtId="165" fontId="5" fillId="0" borderId="0" xfId="4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5">
    <cellStyle name="Comma" xfId="4" builtinId="3"/>
    <cellStyle name="Normal" xfId="0" builtinId="0"/>
    <cellStyle name="Normal_SCH&amp;FTE02 Form" xfId="1" xr:uid="{00000000-0005-0000-0000-000001000000}"/>
    <cellStyle name="questionable" xfId="2" xr:uid="{00000000-0005-0000-0000-000002000000}"/>
    <cellStyle name="review" xfId="3" xr:uid="{00000000-0005-0000-0000-000003000000}"/>
  </cellStyles>
  <dxfs count="0"/>
  <tableStyles count="0" defaultTableStyle="TableStyleMedium9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</c:marker>
          <c:cat>
            <c:numRef>
              <c:f>(SREB_FTE!$A$7,SREB_FTE!$A$17,SREB_FTE!$A$27,SREB_FTE!$A$37,SREB_FTE!$A$47,SREB_FTE!$A$57,SREB_FTE!$A$67,SREB_FTE!$A$77,SREB_FTE!$A$87,SREB_FTE!$A$97,SREB_FTE!$A$107,SREB_FTE!$A$117,SREB_FTE!$A$127,SREB_FTE!$A$137,SREB_FTE!$A$147,SREB_FTE!$A$157,SREB_FTE!$A$167,SREB_FTE!$A$177,SREB_FTE!$A$187,SREB_FTE!$A$197)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(SREB_FTE!$H$7,SREB_FTE!$H$17,SREB_FTE!$H$27,SREB_FTE!$H$37,SREB_FTE!$H$47,SREB_FTE!$H$57,SREB_FTE!$H$67,SREB_FTE!$H$77,SREB_FTE!$H$87,SREB_FTE!$H$97,SREB_FTE!$H$107,SREB_FTE!$H$117,SREB_FTE!$H$127,SREB_FTE!$H$137,SREB_FTE!$H$147,SREB_FTE!$H$157,SREB_FTE!$H$167,SREB_FTE!$H$177,SREB_FTE!$H$187,SREB_FTE!$H$197)</c:f>
              <c:numCache>
                <c:formatCode>#,##0</c:formatCode>
                <c:ptCount val="20"/>
                <c:pt idx="0">
                  <c:v>3109.2833333333333</c:v>
                </c:pt>
                <c:pt idx="1">
                  <c:v>3138.9666666666667</c:v>
                </c:pt>
                <c:pt idx="2">
                  <c:v>3266.3083333333334</c:v>
                </c:pt>
                <c:pt idx="3">
                  <c:v>3242.9416666666666</c:v>
                </c:pt>
                <c:pt idx="4">
                  <c:v>3235.1166666666663</c:v>
                </c:pt>
                <c:pt idx="5">
                  <c:v>3067.4250000000002</c:v>
                </c:pt>
                <c:pt idx="6">
                  <c:v>2999.6416666666669</c:v>
                </c:pt>
                <c:pt idx="7">
                  <c:v>3324.1166666666668</c:v>
                </c:pt>
                <c:pt idx="8">
                  <c:v>3682.4916666666668</c:v>
                </c:pt>
                <c:pt idx="9">
                  <c:v>3499.11666666667</c:v>
                </c:pt>
                <c:pt idx="10">
                  <c:v>3312.65</c:v>
                </c:pt>
                <c:pt idx="11">
                  <c:v>3125.6</c:v>
                </c:pt>
                <c:pt idx="12">
                  <c:v>3101.1916666666698</c:v>
                </c:pt>
                <c:pt idx="13">
                  <c:v>3122.125</c:v>
                </c:pt>
                <c:pt idx="14">
                  <c:v>3366.9000000000028</c:v>
                </c:pt>
                <c:pt idx="15">
                  <c:v>3502.833333333333</c:v>
                </c:pt>
                <c:pt idx="16">
                  <c:v>3392.799999999997</c:v>
                </c:pt>
                <c:pt idx="17" formatCode="_(* #,##0_);_(* \(#,##0\);_(* &quot;-&quot;??_);_(@_)">
                  <c:v>3088.85</c:v>
                </c:pt>
                <c:pt idx="18" formatCode="_(* #,##0_);_(* \(#,##0\);_(* &quot;-&quot;??_);_(@_)">
                  <c:v>2893.1583333333301</c:v>
                </c:pt>
                <c:pt idx="19" formatCode="_(* #,##0_);_(* \(#,##0\);_(* &quot;-&quot;??_);_(@_)">
                  <c:v>2762.9749999999999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AF-4BD5-B777-6DBE6108F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161432"/>
        <c:axId val="304161824"/>
      </c:lineChart>
      <c:catAx>
        <c:axId val="304161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n-US"/>
          </a:p>
        </c:txPr>
        <c:crossAx val="304161824"/>
        <c:crosses val="autoZero"/>
        <c:auto val="1"/>
        <c:lblAlgn val="ctr"/>
        <c:lblOffset val="100"/>
        <c:noMultiLvlLbl val="0"/>
      </c:catAx>
      <c:valAx>
        <c:axId val="304161824"/>
        <c:scaling>
          <c:orientation val="minMax"/>
          <c:max val="5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041614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DSU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(SREB_FTE!$A$7,SREB_FTE!$A$17,SREB_FTE!$A$27,SREB_FTE!$A$37,SREB_FTE!$A$47,SREB_FTE!$A$57,SREB_FTE!$A$67,SREB_FTE!$A$77,SREB_FTE!$A$87,SREB_FTE!$A$97,SREB_FTE!$A$107,SREB_FTE!$A$117,SREB_FTE!$A$127,SREB_FTE!$A$137,SREB_FTE!$A$147,SREB_FTE!$A$157,SREB_FTE!$A$167,SREB_FTE!$A$177,SREB_FTE!$A$187,SREB_FTE!$A$197)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(SREB_FTE!$H$8,SREB_FTE!$H$18,SREB_FTE!$H$28,SREB_FTE!$H$38,SREB_FTE!$H$48,SREB_FTE!$H$58,SREB_FTE!$H$68,SREB_FTE!$H$78,SREB_FTE!$H$88,SREB_FTE!$H$98,SREB_FTE!$H$108,SREB_FTE!$H$118,SREB_FTE!$H$128,SREB_FTE!$H$138,SREB_FTE!$H$148,SREB_FTE!$H$158,SREB_FTE!$H$168,SREB_FTE!$H$178,SREB_FTE!$H$188,SREB_FTE!$H$198)</c:f>
              <c:numCache>
                <c:formatCode>#,##0</c:formatCode>
                <c:ptCount val="20"/>
                <c:pt idx="0">
                  <c:v>3308.45</c:v>
                </c:pt>
                <c:pt idx="1">
                  <c:v>3375.9583333333335</c:v>
                </c:pt>
                <c:pt idx="2">
                  <c:v>3398.8</c:v>
                </c:pt>
                <c:pt idx="3">
                  <c:v>3470.1083333333336</c:v>
                </c:pt>
                <c:pt idx="4">
                  <c:v>3378.6333333333332</c:v>
                </c:pt>
                <c:pt idx="5">
                  <c:v>3261.9749999999999</c:v>
                </c:pt>
                <c:pt idx="6">
                  <c:v>3205.1083333333331</c:v>
                </c:pt>
                <c:pt idx="7">
                  <c:v>3414.3666666666668</c:v>
                </c:pt>
                <c:pt idx="8">
                  <c:v>3455.9250000000002</c:v>
                </c:pt>
                <c:pt idx="9">
                  <c:v>3562.2333333333299</c:v>
                </c:pt>
                <c:pt idx="10">
                  <c:v>3560.35</c:v>
                </c:pt>
                <c:pt idx="11">
                  <c:v>3527.3</c:v>
                </c:pt>
                <c:pt idx="12">
                  <c:v>3426.6666666666702</c:v>
                </c:pt>
                <c:pt idx="13">
                  <c:v>3470.5166666666701</c:v>
                </c:pt>
                <c:pt idx="14">
                  <c:v>3372.3416666666672</c:v>
                </c:pt>
                <c:pt idx="15">
                  <c:v>3326.9583333333298</c:v>
                </c:pt>
                <c:pt idx="16">
                  <c:v>3095.7041666666701</c:v>
                </c:pt>
                <c:pt idx="17" formatCode="_(* #,##0_);_(* \(#,##0\);_(* &quot;-&quot;??_);_(@_)">
                  <c:v>2836.50833333333</c:v>
                </c:pt>
                <c:pt idx="18" formatCode="_(* #,##0_);_(* \(#,##0\);_(* &quot;-&quot;??_);_(@_)">
                  <c:v>2437.8583333333299</c:v>
                </c:pt>
                <c:pt idx="19" formatCode="_(* #,##0_);_(* \(#,##0\);_(* &quot;-&quot;??_);_(@_)">
                  <c:v>2236.1750000000002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73-4E43-BA02-8D0AF52E3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162608"/>
        <c:axId val="304163000"/>
      </c:lineChart>
      <c:catAx>
        <c:axId val="304162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n-US"/>
          </a:p>
        </c:txPr>
        <c:crossAx val="304163000"/>
        <c:crosses val="autoZero"/>
        <c:auto val="1"/>
        <c:lblAlgn val="ctr"/>
        <c:lblOffset val="100"/>
        <c:noMultiLvlLbl val="0"/>
      </c:catAx>
      <c:valAx>
        <c:axId val="304163000"/>
        <c:scaling>
          <c:orientation val="minMax"/>
          <c:max val="5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041626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JSU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Ref>
              <c:f>(SREB_FTE!$A$7,SREB_FTE!$A$17,SREB_FTE!$A$27,SREB_FTE!$A$37,SREB_FTE!$A$47,SREB_FTE!$A$57,SREB_FTE!$A$67,SREB_FTE!$A$77,SREB_FTE!$A$87,SREB_FTE!$A$97,SREB_FTE!$A$107,SREB_FTE!$A$117,SREB_FTE!$A$127,SREB_FTE!$A$137,SREB_FTE!$A$147,SREB_FTE!$A$157,SREB_FTE!$A$167,SREB_FTE!$A$177,SREB_FTE!$A$187,SREB_FTE!$A$197)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(SREB_FTE!$H$9,SREB_FTE!$H$19,SREB_FTE!$H$29,SREB_FTE!$H$39,SREB_FTE!$H$49,SREB_FTE!$H$59,SREB_FTE!$H$69,SREB_FTE!$H$79,SREB_FTE!$H$89,SREB_FTE!$H$99,SREB_FTE!$H$109,SREB_FTE!$H$119,SREB_FTE!$H$129,SREB_FTE!$H$139,SREB_FTE!$H$149,SREB_FTE!$H$159,SREB_FTE!$H$169,SREB_FTE!$H$179,SREB_FTE!$H$189,SREB_FTE!$H$199)</c:f>
              <c:numCache>
                <c:formatCode>#,##0</c:formatCode>
                <c:ptCount val="20"/>
                <c:pt idx="0">
                  <c:v>6317.6333333333332</c:v>
                </c:pt>
                <c:pt idx="1">
                  <c:v>6586.2166666666662</c:v>
                </c:pt>
                <c:pt idx="2">
                  <c:v>6660.541666666667</c:v>
                </c:pt>
                <c:pt idx="3">
                  <c:v>6607.9041666666662</c:v>
                </c:pt>
                <c:pt idx="4">
                  <c:v>6798.55</c:v>
                </c:pt>
                <c:pt idx="5">
                  <c:v>6381.8833333333332</c:v>
                </c:pt>
                <c:pt idx="6">
                  <c:v>6193.7208333333338</c:v>
                </c:pt>
                <c:pt idx="7">
                  <c:v>6705.4208333333336</c:v>
                </c:pt>
                <c:pt idx="8">
                  <c:v>7136.8916666666664</c:v>
                </c:pt>
                <c:pt idx="9">
                  <c:v>6915.4166666666697</c:v>
                </c:pt>
                <c:pt idx="10">
                  <c:v>6883.2333333333299</c:v>
                </c:pt>
                <c:pt idx="11">
                  <c:v>6818.5625</c:v>
                </c:pt>
                <c:pt idx="12">
                  <c:v>6942.8458333333301</c:v>
                </c:pt>
                <c:pt idx="13">
                  <c:v>7087.9500000000007</c:v>
                </c:pt>
                <c:pt idx="14">
                  <c:v>6666.2083333333303</c:v>
                </c:pt>
                <c:pt idx="15">
                  <c:v>6264.2041666666601</c:v>
                </c:pt>
                <c:pt idx="16">
                  <c:v>5977.7416666666604</c:v>
                </c:pt>
                <c:pt idx="17" formatCode="_(* #,##0_);_(* \(#,##0\);_(* &quot;-&quot;??_);_(@_)">
                  <c:v>5845.0749999999998</c:v>
                </c:pt>
                <c:pt idx="18" formatCode="_(* #,##0_);_(* \(#,##0\);_(* &quot;-&quot;??_);_(@_)">
                  <c:v>6153.8083333333298</c:v>
                </c:pt>
                <c:pt idx="19" formatCode="_(* #,##0_);_(* \(#,##0\);_(* &quot;-&quot;??_);_(@_)">
                  <c:v>5767.1116666666703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2E-4A17-985E-1120F3946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985072"/>
        <c:axId val="318985464"/>
      </c:lineChart>
      <c:catAx>
        <c:axId val="318985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n-US"/>
          </a:p>
        </c:txPr>
        <c:crossAx val="318985464"/>
        <c:crosses val="autoZero"/>
        <c:auto val="1"/>
        <c:lblAlgn val="ctr"/>
        <c:lblOffset val="100"/>
        <c:noMultiLvlLbl val="0"/>
      </c:catAx>
      <c:valAx>
        <c:axId val="318985464"/>
        <c:scaling>
          <c:orientation val="minMax"/>
          <c:max val="10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189850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MSU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numRef>
              <c:f>(SREB_FTE!$A$7,SREB_FTE!$A$17,SREB_FTE!$A$27,SREB_FTE!$A$37,SREB_FTE!$A$47,SREB_FTE!$A$57,SREB_FTE!$A$67,SREB_FTE!$A$77,SREB_FTE!$A$87,SREB_FTE!$A$97,SREB_FTE!$A$107,SREB_FTE!$A$117,SREB_FTE!$A$127,SREB_FTE!$A$137,SREB_FTE!$A$147,SREB_FTE!$A$157,SREB_FTE!$A$167,SREB_FTE!$A$177,SREB_FTE!$A$187,SREB_FTE!$A$197)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(SREB_FTE!$H$10,SREB_FTE!$H$20,SREB_FTE!$H$30,SREB_FTE!$H$40,SREB_FTE!$H$50,SREB_FTE!$H$60,SREB_FTE!$H$70,SREB_FTE!$H$80,SREB_FTE!$H$90,SREB_FTE!$H$100,SREB_FTE!$H$110,SREB_FTE!$H$120,SREB_FTE!$H$130,SREB_FTE!$H$140,SREB_FTE!$H$150,SREB_FTE!$H$160,SREB_FTE!$H$170,SREB_FTE!$H$180,SREB_FTE!$H$190,SREB_FTE!$H$200)</c:f>
              <c:numCache>
                <c:formatCode>#,##0</c:formatCode>
                <c:ptCount val="20"/>
                <c:pt idx="0">
                  <c:v>13162.900000000001</c:v>
                </c:pt>
                <c:pt idx="1">
                  <c:v>13704.583333333334</c:v>
                </c:pt>
                <c:pt idx="2">
                  <c:v>14251.666666666668</c:v>
                </c:pt>
                <c:pt idx="3">
                  <c:v>14034.2</c:v>
                </c:pt>
                <c:pt idx="4">
                  <c:v>14437.866666666667</c:v>
                </c:pt>
                <c:pt idx="5">
                  <c:v>14964.491666666667</c:v>
                </c:pt>
                <c:pt idx="6">
                  <c:v>15816.941666666668</c:v>
                </c:pt>
                <c:pt idx="7">
                  <c:v>16638.075000000001</c:v>
                </c:pt>
                <c:pt idx="8">
                  <c:v>17428.083333333336</c:v>
                </c:pt>
                <c:pt idx="9">
                  <c:v>17577.2</c:v>
                </c:pt>
                <c:pt idx="10">
                  <c:v>17342.174999999999</c:v>
                </c:pt>
                <c:pt idx="11">
                  <c:v>17418.133333333299</c:v>
                </c:pt>
                <c:pt idx="12">
                  <c:v>17859.900000000001</c:v>
                </c:pt>
                <c:pt idx="13">
                  <c:v>18863.216666666627</c:v>
                </c:pt>
                <c:pt idx="14">
                  <c:v>19433.033333333329</c:v>
                </c:pt>
                <c:pt idx="15">
                  <c:v>19721.174999999999</c:v>
                </c:pt>
                <c:pt idx="16">
                  <c:v>20195.216666666627</c:v>
                </c:pt>
                <c:pt idx="17" formatCode="_(* #,##0_);_(* \(#,##0\);_(* &quot;-&quot;??_);_(@_)">
                  <c:v>20877.516666666699</c:v>
                </c:pt>
                <c:pt idx="18" formatCode="_(* #,##0_);_(* \(#,##0\);_(* &quot;-&quot;??_);_(@_)">
                  <c:v>20737.691666666698</c:v>
                </c:pt>
                <c:pt idx="19" formatCode="_(* #,##0_);_(* \(#,##0\);_(* &quot;-&quot;??_);_(@_)">
                  <c:v>20570.75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80-4675-93D6-E0F896A98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108168"/>
        <c:axId val="319108560"/>
      </c:lineChart>
      <c:catAx>
        <c:axId val="319108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n-US"/>
          </a:p>
        </c:txPr>
        <c:crossAx val="319108560"/>
        <c:crosses val="autoZero"/>
        <c:auto val="1"/>
        <c:lblAlgn val="ctr"/>
        <c:lblOffset val="100"/>
        <c:noMultiLvlLbl val="0"/>
      </c:catAx>
      <c:valAx>
        <c:axId val="319108560"/>
        <c:scaling>
          <c:orientation val="minMax"/>
          <c:max val="20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191081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MUW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(SREB_FTE!$A$7,SREB_FTE!$A$17,SREB_FTE!$A$27,SREB_FTE!$A$37,SREB_FTE!$A$47,SREB_FTE!$A$57,SREB_FTE!$A$67,SREB_FTE!$A$77,SREB_FTE!$A$87,SREB_FTE!$A$97,SREB_FTE!$A$107,SREB_FTE!$A$117,SREB_FTE!$A$127,SREB_FTE!$A$137,SREB_FTE!$A$147,SREB_FTE!$A$157,SREB_FTE!$A$167,SREB_FTE!$A$177,SREB_FTE!$A$187,SREB_FTE!$A$197)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(SREB_FTE!$H$11,SREB_FTE!$H$21,SREB_FTE!$H$31,SREB_FTE!$H$41,SREB_FTE!$H$51,SREB_FTE!$H$61,SREB_FTE!$H$71,SREB_FTE!$H$81,SREB_FTE!$H$91,SREB_FTE!$H$101,SREB_FTE!$H$111,SREB_FTE!$H$121,SREB_FTE!$H$131,SREB_FTE!$H$141,SREB_FTE!$H$151,SREB_FTE!$H$161,SREB_FTE!$H$171,SREB_FTE!$H$181,SREB_FTE!$H$191,SREB_FTE!$H$201)</c:f>
              <c:numCache>
                <c:formatCode>#,##0</c:formatCode>
                <c:ptCount val="20"/>
                <c:pt idx="0">
                  <c:v>1899.375</c:v>
                </c:pt>
                <c:pt idx="1">
                  <c:v>1983.7583333333332</c:v>
                </c:pt>
                <c:pt idx="2">
                  <c:v>2101.4749999999999</c:v>
                </c:pt>
                <c:pt idx="3">
                  <c:v>2099.2249999999999</c:v>
                </c:pt>
                <c:pt idx="4">
                  <c:v>2041.2583333333334</c:v>
                </c:pt>
                <c:pt idx="5">
                  <c:v>1979.1583333333333</c:v>
                </c:pt>
                <c:pt idx="6">
                  <c:v>2110.6750000000002</c:v>
                </c:pt>
                <c:pt idx="7">
                  <c:v>2288.3416666666667</c:v>
                </c:pt>
                <c:pt idx="8">
                  <c:v>2431.6333333333332</c:v>
                </c:pt>
                <c:pt idx="9">
                  <c:v>2439.5500000000002</c:v>
                </c:pt>
                <c:pt idx="10">
                  <c:v>2443.9250000000002</c:v>
                </c:pt>
                <c:pt idx="11">
                  <c:v>2481.8583333333299</c:v>
                </c:pt>
                <c:pt idx="12">
                  <c:v>2495.25</c:v>
                </c:pt>
                <c:pt idx="13">
                  <c:v>2577.0250000000001</c:v>
                </c:pt>
                <c:pt idx="14">
                  <c:v>2589.4666666666672</c:v>
                </c:pt>
                <c:pt idx="15">
                  <c:v>2530.200000000003</c:v>
                </c:pt>
                <c:pt idx="16">
                  <c:v>2585.1833333333329</c:v>
                </c:pt>
                <c:pt idx="17" formatCode="_(* #,##0_);_(* \(#,##0\);_(* &quot;-&quot;??_);_(@_)">
                  <c:v>2626.9583333333298</c:v>
                </c:pt>
                <c:pt idx="18" formatCode="_(* #,##0_);_(* \(#,##0\);_(* &quot;-&quot;??_);_(@_)">
                  <c:v>2429.7666666666701</c:v>
                </c:pt>
                <c:pt idx="19" formatCode="_(* #,##0_);_(* \(#,##0\);_(* &quot;-&quot;??_);_(@_)">
                  <c:v>2242.1999999999998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7-431F-8C31-93419B30D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109736"/>
        <c:axId val="319401848"/>
      </c:lineChart>
      <c:catAx>
        <c:axId val="319109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n-US"/>
          </a:p>
        </c:txPr>
        <c:crossAx val="319401848"/>
        <c:crosses val="autoZero"/>
        <c:auto val="1"/>
        <c:lblAlgn val="ctr"/>
        <c:lblOffset val="100"/>
        <c:noMultiLvlLbl val="0"/>
      </c:catAx>
      <c:valAx>
        <c:axId val="319401848"/>
        <c:scaling>
          <c:orientation val="minMax"/>
          <c:max val="5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191097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MVSU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(SREB_FTE!$A$7,SREB_FTE!$A$17,SREB_FTE!$A$27,SREB_FTE!$A$37,SREB_FTE!$A$47,SREB_FTE!$A$57,SREB_FTE!$A$67,SREB_FTE!$A$77,SREB_FTE!$A$87,SREB_FTE!$A$97,SREB_FTE!$A$107,SREB_FTE!$A$117,SREB_FTE!$A$127,SREB_FTE!$A$137,SREB_FTE!$A$147,SREB_FTE!$A$157,SREB_FTE!$A$167,SREB_FTE!$A$177,SREB_FTE!$A$187,SREB_FTE!$A$197)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(SREB_FTE!$H$12,SREB_FTE!$H$22,SREB_FTE!$H$32,SREB_FTE!$H$42,SREB_FTE!$H$52,SREB_FTE!$H$62,SREB_FTE!$H$72,SREB_FTE!$H$82,SREB_FTE!$H$92,SREB_FTE!$H$102,SREB_FTE!$H$112,SREB_FTE!$H$122,SREB_FTE!$H$132,SREB_FTE!$H$142,SREB_FTE!$H$152,SREB_FTE!$H$162,SREB_FTE!$H$172,SREB_FTE!$H$182,SREB_FTE!$H$192,SREB_FTE!$H$202)</c:f>
              <c:numCache>
                <c:formatCode>#,##0</c:formatCode>
                <c:ptCount val="20"/>
                <c:pt idx="0">
                  <c:v>3462.75</c:v>
                </c:pt>
                <c:pt idx="1">
                  <c:v>3427.6916666666666</c:v>
                </c:pt>
                <c:pt idx="2">
                  <c:v>3389.0083333333332</c:v>
                </c:pt>
                <c:pt idx="3">
                  <c:v>2914.1</c:v>
                </c:pt>
                <c:pt idx="4">
                  <c:v>2860.1749999999997</c:v>
                </c:pt>
                <c:pt idx="5">
                  <c:v>2628.5083333333332</c:v>
                </c:pt>
                <c:pt idx="6">
                  <c:v>2599.2083333333335</c:v>
                </c:pt>
                <c:pt idx="7">
                  <c:v>2482.7666666666664</c:v>
                </c:pt>
                <c:pt idx="8">
                  <c:v>2336.9416666666666</c:v>
                </c:pt>
                <c:pt idx="9">
                  <c:v>2055.6583333333301</c:v>
                </c:pt>
                <c:pt idx="10">
                  <c:v>2028.875</c:v>
                </c:pt>
                <c:pt idx="11">
                  <c:v>1985.95</c:v>
                </c:pt>
                <c:pt idx="12">
                  <c:v>1970.0416666666699</c:v>
                </c:pt>
                <c:pt idx="13">
                  <c:v>2035.0833333333301</c:v>
                </c:pt>
                <c:pt idx="14">
                  <c:v>2042.4916666666629</c:v>
                </c:pt>
                <c:pt idx="15">
                  <c:v>1941.891666666663</c:v>
                </c:pt>
                <c:pt idx="16">
                  <c:v>1794.673333333337</c:v>
                </c:pt>
                <c:pt idx="17" formatCode="_(* #,##0_);_(* \(#,##0\);_(* &quot;-&quot;??_);_(@_)">
                  <c:v>1682.5916666666701</c:v>
                </c:pt>
                <c:pt idx="18" formatCode="_(* #,##0_);_(* \(#,##0\);_(* &quot;-&quot;??_);_(@_)">
                  <c:v>1564.35</c:v>
                </c:pt>
                <c:pt idx="19" formatCode="_(* #,##0_);_(* \(#,##0\);_(* &quot;-&quot;??_);_(@_)">
                  <c:v>1430.43333333333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44-4A82-9E2A-71E439C7C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984680"/>
        <c:axId val="318984288"/>
      </c:lineChart>
      <c:catAx>
        <c:axId val="31898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n-US"/>
          </a:p>
        </c:txPr>
        <c:crossAx val="318984288"/>
        <c:crosses val="autoZero"/>
        <c:auto val="1"/>
        <c:lblAlgn val="ctr"/>
        <c:lblOffset val="100"/>
        <c:noMultiLvlLbl val="0"/>
      </c:catAx>
      <c:valAx>
        <c:axId val="318984288"/>
        <c:scaling>
          <c:orientation val="minMax"/>
          <c:max val="5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189846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UM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(SREB_FTE!$A$7,SREB_FTE!$A$17,SREB_FTE!$A$27,SREB_FTE!$A$37,SREB_FTE!$A$47,SREB_FTE!$A$57,SREB_FTE!$A$67,SREB_FTE!$A$77,SREB_FTE!$A$87,SREB_FTE!$A$97,SREB_FTE!$A$107,SREB_FTE!$A$117,SREB_FTE!$A$127,SREB_FTE!$A$137,SREB_FTE!$A$147,SREB_FTE!$A$157,SREB_FTE!$A$167,SREB_FTE!$A$177,SREB_FTE!$A$187,SREB_FTE!$A$197)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(SREB_FTE!$H$13,SREB_FTE!$H$23,SREB_FTE!$H$33,SREB_FTE!$H$43,SREB_FTE!$H$53,SREB_FTE!$H$63,SREB_FTE!$H$73,SREB_FTE!$H$83,SREB_FTE!$H$93,SREB_FTE!$H$103,SREB_FTE!$H$113,SREB_FTE!$H$123,SREB_FTE!$H$133,SREB_FTE!$H$143,SREB_FTE!$H$153,SREB_FTE!$H$163,SREB_FTE!$H$173,SREB_FTE!$H$183,SREB_FTE!$H$193,SREB_FTE!$H$203)</c:f>
              <c:numCache>
                <c:formatCode>#,##0</c:formatCode>
                <c:ptCount val="20"/>
                <c:pt idx="0">
                  <c:v>14177.058333333334</c:v>
                </c:pt>
                <c:pt idx="1">
                  <c:v>14026.525</c:v>
                </c:pt>
                <c:pt idx="2">
                  <c:v>13911.15</c:v>
                </c:pt>
                <c:pt idx="3">
                  <c:v>14619.2</c:v>
                </c:pt>
                <c:pt idx="4">
                  <c:v>14636.800000000001</c:v>
                </c:pt>
                <c:pt idx="5">
                  <c:v>14582.025000000001</c:v>
                </c:pt>
                <c:pt idx="6">
                  <c:v>15081.866666666667</c:v>
                </c:pt>
                <c:pt idx="7">
                  <c:v>16192.75</c:v>
                </c:pt>
                <c:pt idx="8">
                  <c:v>17211.958333333336</c:v>
                </c:pt>
                <c:pt idx="9">
                  <c:v>17854.116666666701</c:v>
                </c:pt>
                <c:pt idx="10">
                  <c:v>18450.474999999999</c:v>
                </c:pt>
                <c:pt idx="11">
                  <c:v>19229.383333333299</c:v>
                </c:pt>
                <c:pt idx="12">
                  <c:v>19880.558333333302</c:v>
                </c:pt>
                <c:pt idx="13">
                  <c:v>20703.541666666628</c:v>
                </c:pt>
                <c:pt idx="14">
                  <c:v>20987.26666666667</c:v>
                </c:pt>
                <c:pt idx="15">
                  <c:v>20688.558333333371</c:v>
                </c:pt>
                <c:pt idx="16">
                  <c:v>20011.591666666627</c:v>
                </c:pt>
                <c:pt idx="17" formatCode="_(* #,##0_);_(* \(#,##0\);_(* &quot;-&quot;??_);_(@_)">
                  <c:v>19092.424999999999</c:v>
                </c:pt>
                <c:pt idx="18" formatCode="_(* #,##0_);_(* \(#,##0\);_(* &quot;-&quot;??_);_(@_)">
                  <c:v>18600.224999999999</c:v>
                </c:pt>
                <c:pt idx="19" formatCode="_(* #,##0_);_(* \(#,##0\);_(* &quot;-&quot;??_);_(@_)">
                  <c:v>19316.05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20-4EAD-86CA-EB2645FB5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403024"/>
        <c:axId val="319403416"/>
      </c:lineChart>
      <c:catAx>
        <c:axId val="319403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n-US"/>
          </a:p>
        </c:txPr>
        <c:crossAx val="319403416"/>
        <c:crosses val="autoZero"/>
        <c:auto val="1"/>
        <c:lblAlgn val="ctr"/>
        <c:lblOffset val="100"/>
        <c:noMultiLvlLbl val="0"/>
      </c:catAx>
      <c:valAx>
        <c:axId val="319403416"/>
        <c:scaling>
          <c:orientation val="minMax"/>
          <c:max val="25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194030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USM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CC00"/>
              </a:solidFill>
            </a:ln>
          </c:spPr>
          <c:marker>
            <c:spPr>
              <a:solidFill>
                <a:srgbClr val="FFCC00"/>
              </a:solidFill>
              <a:ln>
                <a:solidFill>
                  <a:srgbClr val="FFCC00"/>
                </a:solidFill>
              </a:ln>
            </c:spPr>
          </c:marker>
          <c:cat>
            <c:numRef>
              <c:f>(SREB_FTE!$A$7,SREB_FTE!$A$17,SREB_FTE!$A$27,SREB_FTE!$A$37,SREB_FTE!$A$47,SREB_FTE!$A$57,SREB_FTE!$A$67,SREB_FTE!$A$77,SREB_FTE!$A$87,SREB_FTE!$A$97,SREB_FTE!$A$107,SREB_FTE!$A$117,SREB_FTE!$A$127,SREB_FTE!$A$137,SREB_FTE!$A$147,SREB_FTE!$A$157,SREB_FTE!$A$167,SREB_FTE!$A$177,SREB_FTE!$A$187,SREB_FTE!$A$197)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(SREB_FTE!$H$14,SREB_FTE!$H$24,SREB_FTE!$H$34,SREB_FTE!$H$44,SREB_FTE!$H$54,SREB_FTE!$H$64,SREB_FTE!$H$74,SREB_FTE!$H$84,SREB_FTE!$H$94,SREB_FTE!$H$104,SREB_FTE!$H$114,SREB_FTE!$H$124,SREB_FTE!$H$134,SREB_FTE!$H$144,SREB_FTE!$H$154,SREB_FTE!$H$164,SREB_FTE!$H$174,SREB_FTE!$H$184,SREB_FTE!$H$194,SREB_FTE!$H$204)</c:f>
              <c:numCache>
                <c:formatCode>#,##0</c:formatCode>
                <c:ptCount val="20"/>
                <c:pt idx="0">
                  <c:v>13848.041666666666</c:v>
                </c:pt>
                <c:pt idx="1">
                  <c:v>14071.641666666666</c:v>
                </c:pt>
                <c:pt idx="2">
                  <c:v>13665.941666666668</c:v>
                </c:pt>
                <c:pt idx="3">
                  <c:v>13261.691666666668</c:v>
                </c:pt>
                <c:pt idx="4">
                  <c:v>12974.175000000001</c:v>
                </c:pt>
                <c:pt idx="5">
                  <c:v>13114.825000000001</c:v>
                </c:pt>
                <c:pt idx="6">
                  <c:v>13948.466666666665</c:v>
                </c:pt>
                <c:pt idx="7">
                  <c:v>13902.466666666667</c:v>
                </c:pt>
                <c:pt idx="8">
                  <c:v>14051.35</c:v>
                </c:pt>
                <c:pt idx="9">
                  <c:v>13978.6333333333</c:v>
                </c:pt>
                <c:pt idx="10">
                  <c:v>14447.608333333301</c:v>
                </c:pt>
                <c:pt idx="11">
                  <c:v>14212.766666666699</c:v>
                </c:pt>
                <c:pt idx="12">
                  <c:v>13008.858333333301</c:v>
                </c:pt>
                <c:pt idx="13">
                  <c:v>12974.9083333333</c:v>
                </c:pt>
                <c:pt idx="14">
                  <c:v>13049.6833333333</c:v>
                </c:pt>
                <c:pt idx="15">
                  <c:v>13223.808333333369</c:v>
                </c:pt>
                <c:pt idx="16">
                  <c:v>13151.033333333369</c:v>
                </c:pt>
                <c:pt idx="17" formatCode="_(* #,##0_);_(* \(#,##0\);_(* &quot;-&quot;??_);_(@_)">
                  <c:v>13268.458333333299</c:v>
                </c:pt>
                <c:pt idx="18" formatCode="_(* #,##0_);_(* \(#,##0\);_(* &quot;-&quot;??_);_(@_)">
                  <c:v>13109.9333333333</c:v>
                </c:pt>
                <c:pt idx="19" formatCode="_(* #,##0_);_(* \(#,##0\);_(* &quot;-&quot;??_);_(@_)">
                  <c:v>12584.875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FD-45F5-ADD5-76E3C0FD3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109344"/>
        <c:axId val="304163784"/>
      </c:lineChart>
      <c:catAx>
        <c:axId val="319109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n-US"/>
          </a:p>
        </c:txPr>
        <c:crossAx val="304163784"/>
        <c:crosses val="autoZero"/>
        <c:auto val="1"/>
        <c:lblAlgn val="ctr"/>
        <c:lblOffset val="100"/>
        <c:noMultiLvlLbl val="0"/>
      </c:catAx>
      <c:valAx>
        <c:axId val="304163784"/>
        <c:scaling>
          <c:orientation val="minMax"/>
          <c:max val="15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19109344"/>
        <c:crosses val="autoZero"/>
        <c:crossBetween val="between"/>
        <c:majorUnit val="2500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IHL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numRef>
              <c:f>(SREB_FTE!$A$7,SREB_FTE!$A$17,SREB_FTE!$A$27,SREB_FTE!$A$37,SREB_FTE!$A$47,SREB_FTE!$A$57,SREB_FTE!$A$67,SREB_FTE!$A$77,SREB_FTE!$A$87,SREB_FTE!$A$97,SREB_FTE!$A$107,SREB_FTE!$A$117,SREB_FTE!$A$127,SREB_FTE!$A$137,SREB_FTE!$A$147,SREB_FTE!$A$157,SREB_FTE!$A$167,SREB_FTE!$A$177,SREB_FTE!$A$187,SREB_FTE!$A$197)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(SREB_FTE!$H$15,SREB_FTE!$H$25,SREB_FTE!$H$35,SREB_FTE!$H$45,SREB_FTE!$H$55,SREB_FTE!$H$65,SREB_FTE!$H$75,SREB_FTE!$H$85,SREB_FTE!$H$95,SREB_FTE!$H$105,SREB_FTE!$H$115,SREB_FTE!$H$125,SREB_FTE!$H$135,SREB_FTE!$H$145,SREB_FTE!$H$155,SREB_FTE!$H$165,SREB_FTE!$H$175,SREB_FTE!$H$185,SREB_FTE!$H$195,SREB_FTE!$H$205)</c:f>
              <c:numCache>
                <c:formatCode>#,##0</c:formatCode>
                <c:ptCount val="20"/>
                <c:pt idx="0">
                  <c:v>59285.491666666661</c:v>
                </c:pt>
                <c:pt idx="1">
                  <c:v>60315</c:v>
                </c:pt>
                <c:pt idx="2">
                  <c:v>60645</c:v>
                </c:pt>
                <c:pt idx="3">
                  <c:v>60249</c:v>
                </c:pt>
                <c:pt idx="4">
                  <c:v>60362.575000000004</c:v>
                </c:pt>
                <c:pt idx="5">
                  <c:v>59980.291666666664</c:v>
                </c:pt>
                <c:pt idx="6">
                  <c:v>61955.629166666666</c:v>
                </c:pt>
                <c:pt idx="7">
                  <c:v>64948.304166666661</c:v>
                </c:pt>
                <c:pt idx="8">
                  <c:v>67735.274999999994</c:v>
                </c:pt>
                <c:pt idx="9">
                  <c:v>67881.925000000003</c:v>
                </c:pt>
                <c:pt idx="10">
                  <c:v>68469.291666666672</c:v>
                </c:pt>
                <c:pt idx="11">
                  <c:v>68799.554166666669</c:v>
                </c:pt>
                <c:pt idx="12">
                  <c:v>68685.3125</c:v>
                </c:pt>
                <c:pt idx="13">
                  <c:v>70834.366666666669</c:v>
                </c:pt>
                <c:pt idx="14">
                  <c:v>71507.391666666663</c:v>
                </c:pt>
                <c:pt idx="15">
                  <c:v>71199.629166666666</c:v>
                </c:pt>
                <c:pt idx="16">
                  <c:v>70203.944166666668</c:v>
                </c:pt>
                <c:pt idx="17">
                  <c:v>69318.383333333331</c:v>
                </c:pt>
                <c:pt idx="18">
                  <c:v>67926.791666666657</c:v>
                </c:pt>
                <c:pt idx="19">
                  <c:v>66910.570000000007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8-494C-B8DE-B02126A5F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481304"/>
        <c:axId val="319481696"/>
      </c:lineChart>
      <c:catAx>
        <c:axId val="319481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n-US"/>
          </a:p>
        </c:txPr>
        <c:crossAx val="319481696"/>
        <c:crosses val="autoZero"/>
        <c:auto val="1"/>
        <c:lblAlgn val="ctr"/>
        <c:lblOffset val="100"/>
        <c:noMultiLvlLbl val="0"/>
      </c:catAx>
      <c:valAx>
        <c:axId val="319481696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19481304"/>
        <c:crosses val="autoZero"/>
        <c:crossBetween val="between"/>
        <c:majorUnit val="10000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9525</xdr:rowOff>
    </xdr:from>
    <xdr:to>
      <xdr:col>16</xdr:col>
      <xdr:colOff>381000</xdr:colOff>
      <xdr:row>17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15A5CF-3647-44A4-8622-30D9090AB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209550</xdr:colOff>
      <xdr:row>17</xdr:row>
      <xdr:rowOff>180976</xdr:rowOff>
    </xdr:from>
    <xdr:to>
      <xdr:col>16</xdr:col>
      <xdr:colOff>390525</xdr:colOff>
      <xdr:row>31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D47410-9E11-4351-AB93-C41F5831C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219076</xdr:colOff>
      <xdr:row>33</xdr:row>
      <xdr:rowOff>1</xdr:rowOff>
    </xdr:from>
    <xdr:to>
      <xdr:col>16</xdr:col>
      <xdr:colOff>400050</xdr:colOff>
      <xdr:row>47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1FE538-BBF9-4C6A-9A29-76CF6BFF31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209550</xdr:colOff>
      <xdr:row>48</xdr:row>
      <xdr:rowOff>0</xdr:rowOff>
    </xdr:from>
    <xdr:to>
      <xdr:col>16</xdr:col>
      <xdr:colOff>400050</xdr:colOff>
      <xdr:row>61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D39716E-11C2-48C1-B8B1-793B4A0B4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1</xdr:row>
      <xdr:rowOff>0</xdr:rowOff>
    </xdr:from>
    <xdr:to>
      <xdr:col>25</xdr:col>
      <xdr:colOff>409574</xdr:colOff>
      <xdr:row>17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6348269-F6E8-4CD4-A0CF-B29ED1B54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9525</xdr:colOff>
      <xdr:row>17</xdr:row>
      <xdr:rowOff>180975</xdr:rowOff>
    </xdr:from>
    <xdr:to>
      <xdr:col>25</xdr:col>
      <xdr:colOff>419100</xdr:colOff>
      <xdr:row>32</xdr:row>
      <xdr:rowOff>9525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ADF3EBE-C0BB-426E-8F17-1A840E8D0A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33</xdr:row>
      <xdr:rowOff>19050</xdr:rowOff>
    </xdr:from>
    <xdr:to>
      <xdr:col>25</xdr:col>
      <xdr:colOff>428625</xdr:colOff>
      <xdr:row>47</xdr:row>
      <xdr:rowOff>28575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6A990D-CC50-4B42-A7DD-77F3F66827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609599</xdr:colOff>
      <xdr:row>48</xdr:row>
      <xdr:rowOff>0</xdr:rowOff>
    </xdr:from>
    <xdr:to>
      <xdr:col>25</xdr:col>
      <xdr:colOff>457200</xdr:colOff>
      <xdr:row>61</xdr:row>
      <xdr:rowOff>180975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40EE351-8B5C-49E7-8D84-4B2A62BAC7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409575</xdr:colOff>
      <xdr:row>63</xdr:row>
      <xdr:rowOff>0</xdr:rowOff>
    </xdr:from>
    <xdr:to>
      <xdr:col>20</xdr:col>
      <xdr:colOff>590550</xdr:colOff>
      <xdr:row>77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E3A26F0-5685-44F6-BD9A-D71681C421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F4D08-FCC2-44BE-A707-7ADF0C46068D}">
  <dimension ref="A1:X210"/>
  <sheetViews>
    <sheetView tabSelected="1" topLeftCell="A160" workbookViewId="0">
      <selection activeCell="E191" sqref="E191"/>
    </sheetView>
  </sheetViews>
  <sheetFormatPr defaultRowHeight="15" x14ac:dyDescent="0.25"/>
  <cols>
    <col min="1" max="1" width="9.140625" style="2"/>
    <col min="2" max="2" width="31.7109375" style="2" customWidth="1"/>
    <col min="3" max="7" width="12" style="3" customWidth="1"/>
    <col min="8" max="8" width="13.42578125" style="3" bestFit="1" customWidth="1"/>
    <col min="9" max="24" width="9.140625" style="2"/>
    <col min="25" max="25" width="6.5703125" style="2" customWidth="1"/>
    <col min="26" max="16384" width="9.140625" style="2"/>
  </cols>
  <sheetData>
    <row r="1" spans="1:8" x14ac:dyDescent="0.25">
      <c r="A1" s="20" t="s">
        <v>15</v>
      </c>
      <c r="B1" s="20"/>
      <c r="C1" s="20"/>
      <c r="D1" s="20"/>
    </row>
    <row r="2" spans="1:8" x14ac:dyDescent="0.25">
      <c r="A2" s="20" t="s">
        <v>22</v>
      </c>
      <c r="B2" s="20"/>
      <c r="C2" s="20"/>
      <c r="D2" s="20"/>
    </row>
    <row r="3" spans="1:8" s="7" customFormat="1" ht="14.25" x14ac:dyDescent="0.2">
      <c r="A3" s="21" t="s">
        <v>21</v>
      </c>
      <c r="B3" s="21"/>
      <c r="C3" s="21"/>
      <c r="D3" s="21"/>
      <c r="E3" s="8"/>
      <c r="F3" s="8"/>
      <c r="G3" s="8"/>
      <c r="H3" s="8"/>
    </row>
    <row r="4" spans="1:8" x14ac:dyDescent="0.25">
      <c r="C4" s="2"/>
      <c r="D4" s="2"/>
      <c r="E4" s="2"/>
      <c r="F4" s="2"/>
      <c r="G4" s="2"/>
      <c r="H4" s="2"/>
    </row>
    <row r="5" spans="1:8" x14ac:dyDescent="0.25">
      <c r="A5" s="7" t="s">
        <v>18</v>
      </c>
      <c r="B5" s="7" t="s">
        <v>11</v>
      </c>
      <c r="C5" s="15" t="s">
        <v>12</v>
      </c>
      <c r="D5" s="15" t="s">
        <v>13</v>
      </c>
      <c r="E5" s="15" t="s">
        <v>14</v>
      </c>
      <c r="F5" s="15" t="s">
        <v>3</v>
      </c>
      <c r="G5" s="15" t="s">
        <v>4</v>
      </c>
      <c r="H5" s="15" t="s">
        <v>17</v>
      </c>
    </row>
    <row r="6" spans="1:8" x14ac:dyDescent="0.25">
      <c r="C6" s="2"/>
      <c r="D6" s="2"/>
      <c r="E6" s="2"/>
      <c r="F6" s="2"/>
      <c r="G6" s="2"/>
      <c r="H6" s="2"/>
    </row>
    <row r="7" spans="1:8" s="7" customFormat="1" x14ac:dyDescent="0.25">
      <c r="A7" s="19">
        <v>2003</v>
      </c>
      <c r="B7" s="4" t="s">
        <v>1</v>
      </c>
      <c r="C7" s="9">
        <v>80676</v>
      </c>
      <c r="D7" s="3">
        <v>10082</v>
      </c>
      <c r="E7" s="3">
        <f t="shared" ref="E7:E15" si="0">SUM(C7:D7)</f>
        <v>90758</v>
      </c>
      <c r="F7" s="3">
        <f t="shared" ref="F7:F15" si="1">C7/30</f>
        <v>2689.2</v>
      </c>
      <c r="G7" s="3">
        <f t="shared" ref="G7:G15" si="2">D7/24</f>
        <v>420.08333333333331</v>
      </c>
      <c r="H7" s="3">
        <f t="shared" ref="H7:H15" si="3">SUM(F7:G7)</f>
        <v>3109.2833333333333</v>
      </c>
    </row>
    <row r="8" spans="1:8" x14ac:dyDescent="0.25">
      <c r="A8" s="19">
        <v>201</v>
      </c>
      <c r="B8" s="4" t="s">
        <v>2</v>
      </c>
      <c r="C8" s="9">
        <v>85321</v>
      </c>
      <c r="D8" s="3">
        <v>11146</v>
      </c>
      <c r="E8" s="3">
        <f t="shared" si="0"/>
        <v>96467</v>
      </c>
      <c r="F8" s="3">
        <f t="shared" si="1"/>
        <v>2844.0333333333333</v>
      </c>
      <c r="G8" s="3">
        <f t="shared" si="2"/>
        <v>464.41666666666669</v>
      </c>
      <c r="H8" s="3">
        <f t="shared" si="3"/>
        <v>3308.45</v>
      </c>
    </row>
    <row r="9" spans="1:8" x14ac:dyDescent="0.25">
      <c r="A9" s="19">
        <v>301</v>
      </c>
      <c r="B9" s="4" t="s">
        <v>7</v>
      </c>
      <c r="C9" s="9">
        <v>161559</v>
      </c>
      <c r="D9" s="3">
        <v>22376</v>
      </c>
      <c r="E9" s="3">
        <f t="shared" si="0"/>
        <v>183935</v>
      </c>
      <c r="F9" s="3">
        <f t="shared" si="1"/>
        <v>5385.3</v>
      </c>
      <c r="G9" s="3">
        <f t="shared" si="2"/>
        <v>932.33333333333337</v>
      </c>
      <c r="H9" s="3">
        <f t="shared" si="3"/>
        <v>6317.6333333333332</v>
      </c>
    </row>
    <row r="10" spans="1:8" x14ac:dyDescent="0.25">
      <c r="A10" s="19">
        <v>401</v>
      </c>
      <c r="B10" s="4" t="s">
        <v>5</v>
      </c>
      <c r="C10" s="9">
        <v>324722</v>
      </c>
      <c r="D10" s="3">
        <v>56132</v>
      </c>
      <c r="E10" s="3">
        <f t="shared" si="0"/>
        <v>380854</v>
      </c>
      <c r="F10" s="3">
        <f t="shared" si="1"/>
        <v>10824.066666666668</v>
      </c>
      <c r="G10" s="3">
        <f t="shared" si="2"/>
        <v>2338.8333333333335</v>
      </c>
      <c r="H10" s="3">
        <f t="shared" si="3"/>
        <v>13162.900000000001</v>
      </c>
    </row>
    <row r="11" spans="1:8" x14ac:dyDescent="0.25">
      <c r="A11" s="19">
        <v>501</v>
      </c>
      <c r="B11" s="4" t="s">
        <v>8</v>
      </c>
      <c r="C11" s="9">
        <v>53525</v>
      </c>
      <c r="D11" s="3">
        <v>2765</v>
      </c>
      <c r="E11" s="3">
        <f t="shared" si="0"/>
        <v>56290</v>
      </c>
      <c r="F11" s="3">
        <f t="shared" si="1"/>
        <v>1784.1666666666667</v>
      </c>
      <c r="G11" s="3">
        <f t="shared" si="2"/>
        <v>115.20833333333333</v>
      </c>
      <c r="H11" s="3">
        <f t="shared" si="3"/>
        <v>1899.375</v>
      </c>
    </row>
    <row r="12" spans="1:8" x14ac:dyDescent="0.25">
      <c r="A12" s="19">
        <v>601</v>
      </c>
      <c r="B12" s="4" t="s">
        <v>9</v>
      </c>
      <c r="C12" s="9">
        <v>92900</v>
      </c>
      <c r="D12" s="3">
        <v>8786</v>
      </c>
      <c r="E12" s="3">
        <f t="shared" si="0"/>
        <v>101686</v>
      </c>
      <c r="F12" s="3">
        <f t="shared" si="1"/>
        <v>3096.6666666666665</v>
      </c>
      <c r="G12" s="3">
        <f t="shared" si="2"/>
        <v>366.08333333333331</v>
      </c>
      <c r="H12" s="3">
        <f t="shared" si="3"/>
        <v>3462.75</v>
      </c>
    </row>
    <row r="13" spans="1:8" x14ac:dyDescent="0.25">
      <c r="A13" s="19">
        <v>701</v>
      </c>
      <c r="B13" s="4" t="s">
        <v>6</v>
      </c>
      <c r="C13" s="9">
        <v>358263</v>
      </c>
      <c r="D13" s="3">
        <v>53639</v>
      </c>
      <c r="E13" s="3">
        <f t="shared" si="0"/>
        <v>411902</v>
      </c>
      <c r="F13" s="3">
        <f t="shared" si="1"/>
        <v>11942.1</v>
      </c>
      <c r="G13" s="3">
        <f t="shared" si="2"/>
        <v>2234.9583333333335</v>
      </c>
      <c r="H13" s="3">
        <f t="shared" si="3"/>
        <v>14177.058333333334</v>
      </c>
    </row>
    <row r="14" spans="1:8" x14ac:dyDescent="0.25">
      <c r="A14" s="19">
        <v>801</v>
      </c>
      <c r="B14" s="4" t="s">
        <v>0</v>
      </c>
      <c r="C14" s="9">
        <v>341900</v>
      </c>
      <c r="D14" s="3">
        <v>58833</v>
      </c>
      <c r="E14" s="3">
        <f t="shared" si="0"/>
        <v>400733</v>
      </c>
      <c r="F14" s="3">
        <f t="shared" si="1"/>
        <v>11396.666666666666</v>
      </c>
      <c r="G14" s="3">
        <f t="shared" si="2"/>
        <v>2451.375</v>
      </c>
      <c r="H14" s="3">
        <f t="shared" si="3"/>
        <v>13848.041666666666</v>
      </c>
    </row>
    <row r="15" spans="1:8" x14ac:dyDescent="0.25">
      <c r="A15" s="19"/>
      <c r="B15" s="12" t="s">
        <v>16</v>
      </c>
      <c r="C15" s="13">
        <f>SUM(C7:C14)</f>
        <v>1498866</v>
      </c>
      <c r="D15" s="14">
        <f>SUM(D7:D14)</f>
        <v>223759</v>
      </c>
      <c r="E15" s="14">
        <f t="shared" si="0"/>
        <v>1722625</v>
      </c>
      <c r="F15" s="14">
        <f t="shared" si="1"/>
        <v>49962.2</v>
      </c>
      <c r="G15" s="14">
        <f t="shared" si="2"/>
        <v>9323.2916666666661</v>
      </c>
      <c r="H15" s="14">
        <f t="shared" si="3"/>
        <v>59285.491666666661</v>
      </c>
    </row>
    <row r="17" spans="1:16" s="7" customFormat="1" ht="14.25" customHeight="1" x14ac:dyDescent="0.25">
      <c r="A17" s="19">
        <v>2004</v>
      </c>
      <c r="B17" s="4" t="s">
        <v>1</v>
      </c>
      <c r="C17" s="10">
        <v>80854</v>
      </c>
      <c r="D17" s="5">
        <v>10652</v>
      </c>
      <c r="E17" s="3">
        <f t="shared" ref="E17:E24" si="4">SUM(C17:D17)</f>
        <v>91506</v>
      </c>
      <c r="F17" s="3">
        <f t="shared" ref="F17:F24" si="5">C17/30</f>
        <v>2695.1333333333332</v>
      </c>
      <c r="G17" s="3">
        <f t="shared" ref="G17:G24" si="6">D17/24</f>
        <v>443.83333333333331</v>
      </c>
      <c r="H17" s="3">
        <f t="shared" ref="H17:H24" si="7">SUM(F17:G17)</f>
        <v>3138.9666666666667</v>
      </c>
    </row>
    <row r="18" spans="1:16" x14ac:dyDescent="0.25">
      <c r="A18" s="19">
        <v>201</v>
      </c>
      <c r="B18" s="4" t="s">
        <v>2</v>
      </c>
      <c r="C18" s="10">
        <v>84780</v>
      </c>
      <c r="D18" s="5">
        <v>13199</v>
      </c>
      <c r="E18" s="3">
        <f t="shared" si="4"/>
        <v>97979</v>
      </c>
      <c r="F18" s="3">
        <f t="shared" si="5"/>
        <v>2826</v>
      </c>
      <c r="G18" s="3">
        <f t="shared" si="6"/>
        <v>549.95833333333337</v>
      </c>
      <c r="H18" s="3">
        <f t="shared" si="7"/>
        <v>3375.9583333333335</v>
      </c>
    </row>
    <row r="19" spans="1:16" x14ac:dyDescent="0.25">
      <c r="A19" s="19">
        <v>301</v>
      </c>
      <c r="B19" s="4" t="s">
        <v>7</v>
      </c>
      <c r="C19" s="10">
        <v>165524</v>
      </c>
      <c r="D19" s="5">
        <v>25650</v>
      </c>
      <c r="E19" s="3">
        <f t="shared" si="4"/>
        <v>191174</v>
      </c>
      <c r="F19" s="3">
        <f t="shared" si="5"/>
        <v>5517.4666666666662</v>
      </c>
      <c r="G19" s="3">
        <f t="shared" si="6"/>
        <v>1068.75</v>
      </c>
      <c r="H19" s="3">
        <f t="shared" si="7"/>
        <v>6586.2166666666662</v>
      </c>
    </row>
    <row r="20" spans="1:16" x14ac:dyDescent="0.25">
      <c r="A20" s="19">
        <v>401</v>
      </c>
      <c r="B20" s="4" t="s">
        <v>5</v>
      </c>
      <c r="C20" s="10">
        <v>335970</v>
      </c>
      <c r="D20" s="5">
        <v>60134</v>
      </c>
      <c r="E20" s="3">
        <f t="shared" si="4"/>
        <v>396104</v>
      </c>
      <c r="F20" s="3">
        <f t="shared" si="5"/>
        <v>11199</v>
      </c>
      <c r="G20" s="3">
        <f t="shared" si="6"/>
        <v>2505.5833333333335</v>
      </c>
      <c r="H20" s="3">
        <f t="shared" si="7"/>
        <v>13704.583333333334</v>
      </c>
    </row>
    <row r="21" spans="1:16" x14ac:dyDescent="0.25">
      <c r="A21" s="19">
        <v>501</v>
      </c>
      <c r="B21" s="4" t="s">
        <v>8</v>
      </c>
      <c r="C21" s="10">
        <v>55539</v>
      </c>
      <c r="D21" s="5">
        <v>3179</v>
      </c>
      <c r="E21" s="3">
        <f t="shared" si="4"/>
        <v>58718</v>
      </c>
      <c r="F21" s="3">
        <f t="shared" si="5"/>
        <v>1851.3</v>
      </c>
      <c r="G21" s="3">
        <f t="shared" si="6"/>
        <v>132.45833333333334</v>
      </c>
      <c r="H21" s="3">
        <f t="shared" si="7"/>
        <v>1983.7583333333332</v>
      </c>
    </row>
    <row r="22" spans="1:16" x14ac:dyDescent="0.25">
      <c r="A22" s="19">
        <v>601</v>
      </c>
      <c r="B22" s="4" t="s">
        <v>9</v>
      </c>
      <c r="C22" s="10">
        <v>91357</v>
      </c>
      <c r="D22" s="5">
        <v>9179</v>
      </c>
      <c r="E22" s="3">
        <f t="shared" si="4"/>
        <v>100536</v>
      </c>
      <c r="F22" s="3">
        <f t="shared" si="5"/>
        <v>3045.2333333333331</v>
      </c>
      <c r="G22" s="3">
        <f t="shared" si="6"/>
        <v>382.45833333333331</v>
      </c>
      <c r="H22" s="3">
        <f t="shared" si="7"/>
        <v>3427.6916666666666</v>
      </c>
    </row>
    <row r="23" spans="1:16" x14ac:dyDescent="0.25">
      <c r="A23" s="19">
        <v>701</v>
      </c>
      <c r="B23" s="4" t="s">
        <v>6</v>
      </c>
      <c r="C23" s="10">
        <v>348372</v>
      </c>
      <c r="D23" s="5">
        <v>57939</v>
      </c>
      <c r="E23" s="3">
        <f t="shared" si="4"/>
        <v>406311</v>
      </c>
      <c r="F23" s="3">
        <f t="shared" si="5"/>
        <v>11612.4</v>
      </c>
      <c r="G23" s="3">
        <f t="shared" si="6"/>
        <v>2414.125</v>
      </c>
      <c r="H23" s="3">
        <f t="shared" si="7"/>
        <v>14026.525</v>
      </c>
    </row>
    <row r="24" spans="1:16" x14ac:dyDescent="0.25">
      <c r="A24" s="19">
        <v>801</v>
      </c>
      <c r="B24" s="4" t="s">
        <v>0</v>
      </c>
      <c r="C24" s="10">
        <v>345448</v>
      </c>
      <c r="D24" s="5">
        <v>61361</v>
      </c>
      <c r="E24" s="3">
        <f t="shared" si="4"/>
        <v>406809</v>
      </c>
      <c r="F24" s="3">
        <f t="shared" si="5"/>
        <v>11514.933333333332</v>
      </c>
      <c r="G24" s="3">
        <f t="shared" si="6"/>
        <v>2556.7083333333335</v>
      </c>
      <c r="H24" s="3">
        <f t="shared" si="7"/>
        <v>14071.641666666666</v>
      </c>
    </row>
    <row r="25" spans="1:16" x14ac:dyDescent="0.25">
      <c r="A25" s="19"/>
      <c r="B25" s="12" t="s">
        <v>16</v>
      </c>
      <c r="C25" s="13">
        <f>ROUND(SUM(C17:C24),0)</f>
        <v>1507844</v>
      </c>
      <c r="D25" s="14">
        <f>ROUND(SUM(D17:D24),0)</f>
        <v>241293</v>
      </c>
      <c r="E25" s="14">
        <f>ROUND(SUM(E17:E24),0)</f>
        <v>1749137</v>
      </c>
      <c r="F25" s="14">
        <f>ROUND(SUM(F17:F24),0)</f>
        <v>50261</v>
      </c>
      <c r="G25" s="14">
        <f>ROUND(SUM(G17:G24),0)</f>
        <v>10054</v>
      </c>
      <c r="H25" s="14">
        <f>SUM(F25:G25)</f>
        <v>60315</v>
      </c>
    </row>
    <row r="26" spans="1:16" x14ac:dyDescent="0.25">
      <c r="I26" s="7"/>
      <c r="J26" s="7"/>
      <c r="K26" s="7"/>
      <c r="L26" s="7"/>
      <c r="M26" s="7"/>
      <c r="N26" s="7"/>
      <c r="O26" s="7"/>
      <c r="P26" s="7"/>
    </row>
    <row r="27" spans="1:16" s="7" customFormat="1" x14ac:dyDescent="0.25">
      <c r="A27" s="19">
        <v>2005</v>
      </c>
      <c r="B27" s="4" t="s">
        <v>1</v>
      </c>
      <c r="C27" s="10">
        <v>84838</v>
      </c>
      <c r="D27" s="5">
        <v>10521</v>
      </c>
      <c r="E27" s="3">
        <f t="shared" ref="E27:E34" si="8">SUM(C27:D27)</f>
        <v>95359</v>
      </c>
      <c r="F27" s="3">
        <f t="shared" ref="F27:F34" si="9">C27/30</f>
        <v>2827.9333333333334</v>
      </c>
      <c r="G27" s="3">
        <f t="shared" ref="G27:G34" si="10">D27/24</f>
        <v>438.375</v>
      </c>
      <c r="H27" s="3">
        <f t="shared" ref="H27:H35" si="11">SUM(F27:G27)</f>
        <v>3266.3083333333334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19">
        <v>201</v>
      </c>
      <c r="B28" s="4" t="s">
        <v>2</v>
      </c>
      <c r="C28" s="10">
        <v>84629</v>
      </c>
      <c r="D28" s="5">
        <v>13868</v>
      </c>
      <c r="E28" s="3">
        <f t="shared" si="8"/>
        <v>98497</v>
      </c>
      <c r="F28" s="3">
        <f t="shared" si="9"/>
        <v>2820.9666666666667</v>
      </c>
      <c r="G28" s="3">
        <f t="shared" si="10"/>
        <v>577.83333333333337</v>
      </c>
      <c r="H28" s="3">
        <f t="shared" si="11"/>
        <v>3398.8</v>
      </c>
    </row>
    <row r="29" spans="1:16" x14ac:dyDescent="0.25">
      <c r="A29" s="19">
        <v>301</v>
      </c>
      <c r="B29" s="4" t="s">
        <v>7</v>
      </c>
      <c r="C29" s="10">
        <v>165360</v>
      </c>
      <c r="D29" s="5">
        <v>27565</v>
      </c>
      <c r="E29" s="3">
        <f t="shared" si="8"/>
        <v>192925</v>
      </c>
      <c r="F29" s="3">
        <f t="shared" si="9"/>
        <v>5512</v>
      </c>
      <c r="G29" s="3">
        <f t="shared" si="10"/>
        <v>1148.5416666666667</v>
      </c>
      <c r="H29" s="3">
        <f t="shared" si="11"/>
        <v>6660.541666666667</v>
      </c>
    </row>
    <row r="30" spans="1:16" x14ac:dyDescent="0.25">
      <c r="A30" s="19">
        <v>401</v>
      </c>
      <c r="B30" s="4" t="s">
        <v>5</v>
      </c>
      <c r="C30" s="10">
        <v>351565</v>
      </c>
      <c r="D30" s="5">
        <v>60788</v>
      </c>
      <c r="E30" s="3">
        <f t="shared" si="8"/>
        <v>412353</v>
      </c>
      <c r="F30" s="3">
        <f t="shared" si="9"/>
        <v>11718.833333333334</v>
      </c>
      <c r="G30" s="3">
        <f t="shared" si="10"/>
        <v>2532.8333333333335</v>
      </c>
      <c r="H30" s="3">
        <f t="shared" si="11"/>
        <v>14251.666666666668</v>
      </c>
    </row>
    <row r="31" spans="1:16" x14ac:dyDescent="0.25">
      <c r="A31" s="19">
        <v>501</v>
      </c>
      <c r="B31" s="4" t="s">
        <v>8</v>
      </c>
      <c r="C31" s="10">
        <v>58068</v>
      </c>
      <c r="D31" s="5">
        <v>3981</v>
      </c>
      <c r="E31" s="3">
        <f t="shared" si="8"/>
        <v>62049</v>
      </c>
      <c r="F31" s="3">
        <f t="shared" si="9"/>
        <v>1935.6</v>
      </c>
      <c r="G31" s="3">
        <f t="shared" si="10"/>
        <v>165.875</v>
      </c>
      <c r="H31" s="3">
        <f t="shared" si="11"/>
        <v>2101.4749999999999</v>
      </c>
    </row>
    <row r="32" spans="1:16" x14ac:dyDescent="0.25">
      <c r="A32" s="19">
        <v>601</v>
      </c>
      <c r="B32" s="4" t="s">
        <v>9</v>
      </c>
      <c r="C32" s="10">
        <v>92809</v>
      </c>
      <c r="D32" s="5">
        <v>7089</v>
      </c>
      <c r="E32" s="3">
        <f t="shared" si="8"/>
        <v>99898</v>
      </c>
      <c r="F32" s="3">
        <f t="shared" si="9"/>
        <v>3093.6333333333332</v>
      </c>
      <c r="G32" s="3">
        <f t="shared" si="10"/>
        <v>295.375</v>
      </c>
      <c r="H32" s="3">
        <f t="shared" si="11"/>
        <v>3389.0083333333332</v>
      </c>
    </row>
    <row r="33" spans="1:24" x14ac:dyDescent="0.25">
      <c r="A33" s="19">
        <v>701</v>
      </c>
      <c r="B33" s="4" t="s">
        <v>6</v>
      </c>
      <c r="C33" s="10">
        <v>344737</v>
      </c>
      <c r="D33" s="5">
        <v>58078</v>
      </c>
      <c r="E33" s="3">
        <f t="shared" si="8"/>
        <v>402815</v>
      </c>
      <c r="F33" s="3">
        <f t="shared" si="9"/>
        <v>11491.233333333334</v>
      </c>
      <c r="G33" s="3">
        <f t="shared" si="10"/>
        <v>2419.9166666666665</v>
      </c>
      <c r="H33" s="3">
        <f t="shared" si="11"/>
        <v>13911.15</v>
      </c>
    </row>
    <row r="34" spans="1:24" x14ac:dyDescent="0.25">
      <c r="A34" s="19">
        <v>801</v>
      </c>
      <c r="B34" s="4" t="s">
        <v>0</v>
      </c>
      <c r="C34" s="10">
        <v>336422</v>
      </c>
      <c r="D34" s="5">
        <v>58845</v>
      </c>
      <c r="E34" s="3">
        <f t="shared" si="8"/>
        <v>395267</v>
      </c>
      <c r="F34" s="3">
        <f t="shared" si="9"/>
        <v>11214.066666666668</v>
      </c>
      <c r="G34" s="3">
        <f t="shared" si="10"/>
        <v>2451.875</v>
      </c>
      <c r="H34" s="3">
        <f t="shared" si="11"/>
        <v>13665.941666666668</v>
      </c>
    </row>
    <row r="35" spans="1:24" x14ac:dyDescent="0.25">
      <c r="A35" s="19"/>
      <c r="B35" s="12" t="s">
        <v>16</v>
      </c>
      <c r="C35" s="13">
        <f>ROUND(SUM(C27:C34),0)</f>
        <v>1518428</v>
      </c>
      <c r="D35" s="14">
        <f>ROUND(SUM(D27:D34),0)</f>
        <v>240735</v>
      </c>
      <c r="E35" s="14">
        <f>ROUND(SUM(E27:E34),0)</f>
        <v>1759163</v>
      </c>
      <c r="F35" s="14">
        <f>ROUND(SUM(F27:F34),0)</f>
        <v>50614</v>
      </c>
      <c r="G35" s="14">
        <f>ROUND(SUM(G27:G34),0)</f>
        <v>10031</v>
      </c>
      <c r="H35" s="14">
        <f t="shared" si="11"/>
        <v>60645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7" spans="1:24" s="7" customFormat="1" x14ac:dyDescent="0.25">
      <c r="A37" s="19">
        <v>2006</v>
      </c>
      <c r="B37" s="4" t="s">
        <v>1</v>
      </c>
      <c r="C37" s="9">
        <v>85862</v>
      </c>
      <c r="D37" s="3">
        <v>9141</v>
      </c>
      <c r="E37" s="3">
        <v>95003</v>
      </c>
      <c r="F37" s="3">
        <f t="shared" ref="F37:F44" si="12">C37/30</f>
        <v>2862.0666666666666</v>
      </c>
      <c r="G37" s="3">
        <f t="shared" ref="G37:G44" si="13">D37/24</f>
        <v>380.875</v>
      </c>
      <c r="H37" s="3">
        <f t="shared" ref="H37:H44" si="14">SUM(F37:G37)</f>
        <v>3242.9416666666666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25">
      <c r="A38" s="19">
        <v>201</v>
      </c>
      <c r="B38" s="4" t="s">
        <v>2</v>
      </c>
      <c r="C38" s="9">
        <v>86412</v>
      </c>
      <c r="D38" s="3">
        <v>14153</v>
      </c>
      <c r="E38" s="3">
        <v>100565</v>
      </c>
      <c r="F38" s="3">
        <f t="shared" si="12"/>
        <v>2880.4</v>
      </c>
      <c r="G38" s="3">
        <f t="shared" si="13"/>
        <v>589.70833333333337</v>
      </c>
      <c r="H38" s="3">
        <f t="shared" si="14"/>
        <v>3470.1083333333336</v>
      </c>
    </row>
    <row r="39" spans="1:24" x14ac:dyDescent="0.25">
      <c r="A39" s="19">
        <v>301</v>
      </c>
      <c r="B39" s="4" t="s">
        <v>7</v>
      </c>
      <c r="C39" s="9">
        <v>164646.5</v>
      </c>
      <c r="D39" s="3">
        <v>26872.5</v>
      </c>
      <c r="E39" s="3">
        <v>191519</v>
      </c>
      <c r="F39" s="3">
        <f t="shared" si="12"/>
        <v>5488.2166666666662</v>
      </c>
      <c r="G39" s="3">
        <f t="shared" si="13"/>
        <v>1119.6875</v>
      </c>
      <c r="H39" s="3">
        <f t="shared" si="14"/>
        <v>6607.9041666666662</v>
      </c>
    </row>
    <row r="40" spans="1:24" x14ac:dyDescent="0.25">
      <c r="A40" s="19">
        <v>401</v>
      </c>
      <c r="B40" s="4" t="s">
        <v>5</v>
      </c>
      <c r="C40" s="9">
        <v>348741</v>
      </c>
      <c r="D40" s="3">
        <v>57828</v>
      </c>
      <c r="E40" s="3">
        <v>406569</v>
      </c>
      <c r="F40" s="3">
        <f t="shared" si="12"/>
        <v>11624.7</v>
      </c>
      <c r="G40" s="3">
        <f t="shared" si="13"/>
        <v>2409.5</v>
      </c>
      <c r="H40" s="3">
        <f t="shared" si="14"/>
        <v>14034.2</v>
      </c>
    </row>
    <row r="41" spans="1:24" x14ac:dyDescent="0.25">
      <c r="A41" s="19">
        <v>501</v>
      </c>
      <c r="B41" s="4" t="s">
        <v>8</v>
      </c>
      <c r="C41" s="9">
        <v>58418</v>
      </c>
      <c r="D41" s="3">
        <v>3647</v>
      </c>
      <c r="E41" s="3">
        <v>62065</v>
      </c>
      <c r="F41" s="3">
        <f t="shared" si="12"/>
        <v>1947.2666666666667</v>
      </c>
      <c r="G41" s="3">
        <f t="shared" si="13"/>
        <v>151.95833333333334</v>
      </c>
      <c r="H41" s="3">
        <f t="shared" si="14"/>
        <v>2099.2249999999999</v>
      </c>
    </row>
    <row r="42" spans="1:24" x14ac:dyDescent="0.25">
      <c r="A42" s="19">
        <v>601</v>
      </c>
      <c r="B42" s="4" t="s">
        <v>9</v>
      </c>
      <c r="C42" s="9">
        <v>78228</v>
      </c>
      <c r="D42" s="3">
        <v>7356</v>
      </c>
      <c r="E42" s="3">
        <v>85584</v>
      </c>
      <c r="F42" s="3">
        <f t="shared" si="12"/>
        <v>2607.6</v>
      </c>
      <c r="G42" s="3">
        <f t="shared" si="13"/>
        <v>306.5</v>
      </c>
      <c r="H42" s="3">
        <f t="shared" si="14"/>
        <v>2914.1</v>
      </c>
    </row>
    <row r="43" spans="1:24" x14ac:dyDescent="0.25">
      <c r="A43" s="19">
        <v>701</v>
      </c>
      <c r="B43" s="4" t="s">
        <v>6</v>
      </c>
      <c r="C43" s="9">
        <v>365316</v>
      </c>
      <c r="D43" s="3">
        <v>58608</v>
      </c>
      <c r="E43" s="3">
        <v>423924</v>
      </c>
      <c r="F43" s="3">
        <f t="shared" si="12"/>
        <v>12177.2</v>
      </c>
      <c r="G43" s="3">
        <f t="shared" si="13"/>
        <v>2442</v>
      </c>
      <c r="H43" s="3">
        <f t="shared" si="14"/>
        <v>14619.2</v>
      </c>
    </row>
    <row r="44" spans="1:24" x14ac:dyDescent="0.25">
      <c r="A44" s="19">
        <v>801</v>
      </c>
      <c r="B44" s="4" t="s">
        <v>0</v>
      </c>
      <c r="C44" s="9">
        <v>326872</v>
      </c>
      <c r="D44" s="3">
        <v>56783</v>
      </c>
      <c r="E44" s="3">
        <v>383655</v>
      </c>
      <c r="F44" s="3">
        <f t="shared" si="12"/>
        <v>10895.733333333334</v>
      </c>
      <c r="G44" s="3">
        <f t="shared" si="13"/>
        <v>2365.9583333333335</v>
      </c>
      <c r="H44" s="3">
        <f t="shared" si="14"/>
        <v>13261.691666666668</v>
      </c>
    </row>
    <row r="45" spans="1:24" x14ac:dyDescent="0.25">
      <c r="A45" s="19"/>
      <c r="B45" s="12" t="s">
        <v>16</v>
      </c>
      <c r="C45" s="13">
        <f>ROUND(SUM(C37:C44),0)</f>
        <v>1514496</v>
      </c>
      <c r="D45" s="14">
        <f t="shared" ref="D45:H45" si="15">ROUND(SUM(D37:D44),0)</f>
        <v>234389</v>
      </c>
      <c r="E45" s="14">
        <f t="shared" si="15"/>
        <v>1748884</v>
      </c>
      <c r="F45" s="14">
        <f t="shared" si="15"/>
        <v>50483</v>
      </c>
      <c r="G45" s="14">
        <f t="shared" si="15"/>
        <v>9766</v>
      </c>
      <c r="H45" s="14">
        <f t="shared" si="15"/>
        <v>60249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H46" s="3" t="s">
        <v>10</v>
      </c>
    </row>
    <row r="47" spans="1:24" s="7" customFormat="1" x14ac:dyDescent="0.25">
      <c r="A47" s="19">
        <v>2007</v>
      </c>
      <c r="B47" s="4" t="s">
        <v>1</v>
      </c>
      <c r="C47" s="9">
        <v>83421</v>
      </c>
      <c r="D47" s="3">
        <v>10906</v>
      </c>
      <c r="E47" s="3">
        <f t="shared" ref="E47:E54" si="16">SUM(C47:D47)</f>
        <v>94327</v>
      </c>
      <c r="F47" s="3">
        <f t="shared" ref="F47:F54" si="17">C47/30</f>
        <v>2780.7</v>
      </c>
      <c r="G47" s="3">
        <f t="shared" ref="G47:G54" si="18">D47/24</f>
        <v>454.41666666666669</v>
      </c>
      <c r="H47" s="3">
        <f t="shared" ref="H47:H54" si="19">SUM(F47:G47)</f>
        <v>3235.1166666666663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5">
      <c r="A48" s="19">
        <v>201</v>
      </c>
      <c r="B48" s="4" t="s">
        <v>2</v>
      </c>
      <c r="C48" s="9">
        <v>85634</v>
      </c>
      <c r="D48" s="3">
        <v>12580</v>
      </c>
      <c r="E48" s="3">
        <f t="shared" si="16"/>
        <v>98214</v>
      </c>
      <c r="F48" s="3">
        <f t="shared" si="17"/>
        <v>2854.4666666666667</v>
      </c>
      <c r="G48" s="3">
        <f t="shared" si="18"/>
        <v>524.16666666666663</v>
      </c>
      <c r="H48" s="3">
        <f t="shared" si="19"/>
        <v>3378.6333333333332</v>
      </c>
    </row>
    <row r="49" spans="1:24" x14ac:dyDescent="0.25">
      <c r="A49" s="19">
        <v>301</v>
      </c>
      <c r="B49" s="4" t="s">
        <v>7</v>
      </c>
      <c r="C49" s="9">
        <v>167214</v>
      </c>
      <c r="D49" s="3">
        <v>29394</v>
      </c>
      <c r="E49" s="3">
        <f t="shared" si="16"/>
        <v>196608</v>
      </c>
      <c r="F49" s="3">
        <f t="shared" si="17"/>
        <v>5573.8</v>
      </c>
      <c r="G49" s="3">
        <f t="shared" si="18"/>
        <v>1224.75</v>
      </c>
      <c r="H49" s="3">
        <f t="shared" si="19"/>
        <v>6798.55</v>
      </c>
    </row>
    <row r="50" spans="1:24" x14ac:dyDescent="0.25">
      <c r="A50" s="19">
        <v>401</v>
      </c>
      <c r="B50" s="4" t="s">
        <v>5</v>
      </c>
      <c r="C50" s="9">
        <v>359401</v>
      </c>
      <c r="D50" s="3">
        <v>58988</v>
      </c>
      <c r="E50" s="3">
        <f t="shared" si="16"/>
        <v>418389</v>
      </c>
      <c r="F50" s="3">
        <f t="shared" si="17"/>
        <v>11980.033333333333</v>
      </c>
      <c r="G50" s="3">
        <f t="shared" si="18"/>
        <v>2457.8333333333335</v>
      </c>
      <c r="H50" s="3">
        <f t="shared" si="19"/>
        <v>14437.866666666667</v>
      </c>
    </row>
    <row r="51" spans="1:24" x14ac:dyDescent="0.25">
      <c r="A51" s="19">
        <v>501</v>
      </c>
      <c r="B51" s="4" t="s">
        <v>8</v>
      </c>
      <c r="C51" s="9">
        <v>57179</v>
      </c>
      <c r="D51" s="3">
        <v>3247</v>
      </c>
      <c r="E51" s="3">
        <f t="shared" si="16"/>
        <v>60426</v>
      </c>
      <c r="F51" s="3">
        <f t="shared" si="17"/>
        <v>1905.9666666666667</v>
      </c>
      <c r="G51" s="3">
        <f t="shared" si="18"/>
        <v>135.29166666666666</v>
      </c>
      <c r="H51" s="3">
        <f t="shared" si="19"/>
        <v>2041.2583333333334</v>
      </c>
      <c r="I51" s="6" t="s">
        <v>10</v>
      </c>
    </row>
    <row r="52" spans="1:24" x14ac:dyDescent="0.25">
      <c r="A52" s="19">
        <v>601</v>
      </c>
      <c r="B52" s="4" t="s">
        <v>9</v>
      </c>
      <c r="C52" s="9">
        <v>75994</v>
      </c>
      <c r="D52" s="3">
        <v>7849</v>
      </c>
      <c r="E52" s="3">
        <f t="shared" si="16"/>
        <v>83843</v>
      </c>
      <c r="F52" s="3">
        <f t="shared" si="17"/>
        <v>2533.1333333333332</v>
      </c>
      <c r="G52" s="3">
        <f t="shared" si="18"/>
        <v>327.04166666666669</v>
      </c>
      <c r="H52" s="3">
        <f t="shared" si="19"/>
        <v>2860.1749999999997</v>
      </c>
    </row>
    <row r="53" spans="1:24" x14ac:dyDescent="0.25">
      <c r="A53" s="19">
        <v>701</v>
      </c>
      <c r="B53" s="4" t="s">
        <v>6</v>
      </c>
      <c r="C53" s="9">
        <v>367799</v>
      </c>
      <c r="D53" s="3">
        <v>57044</v>
      </c>
      <c r="E53" s="3">
        <f t="shared" si="16"/>
        <v>424843</v>
      </c>
      <c r="F53" s="3">
        <f t="shared" si="17"/>
        <v>12259.966666666667</v>
      </c>
      <c r="G53" s="3">
        <f t="shared" si="18"/>
        <v>2376.8333333333335</v>
      </c>
      <c r="H53" s="3">
        <f t="shared" si="19"/>
        <v>14636.800000000001</v>
      </c>
    </row>
    <row r="54" spans="1:24" x14ac:dyDescent="0.25">
      <c r="A54" s="19">
        <v>801</v>
      </c>
      <c r="B54" s="4" t="s">
        <v>0</v>
      </c>
      <c r="C54" s="9">
        <v>318141.5</v>
      </c>
      <c r="D54" s="3">
        <v>56867</v>
      </c>
      <c r="E54" s="3">
        <f t="shared" si="16"/>
        <v>375008.5</v>
      </c>
      <c r="F54" s="3">
        <f t="shared" si="17"/>
        <v>10604.716666666667</v>
      </c>
      <c r="G54" s="3">
        <f t="shared" si="18"/>
        <v>2369.4583333333335</v>
      </c>
      <c r="H54" s="3">
        <f t="shared" si="19"/>
        <v>12974.175000000001</v>
      </c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19"/>
      <c r="B55" s="12" t="s">
        <v>16</v>
      </c>
      <c r="C55" s="13">
        <f>SUM(C47:C54)</f>
        <v>1514783.5</v>
      </c>
      <c r="D55" s="14">
        <f t="shared" ref="D55:H55" si="20">SUM(D47:D54)</f>
        <v>236875</v>
      </c>
      <c r="E55" s="14">
        <f t="shared" si="20"/>
        <v>1751658.5</v>
      </c>
      <c r="F55" s="14">
        <f t="shared" si="20"/>
        <v>50492.783333333333</v>
      </c>
      <c r="G55" s="14">
        <f t="shared" si="20"/>
        <v>9869.7916666666679</v>
      </c>
      <c r="H55" s="14">
        <f t="shared" si="20"/>
        <v>60362.575000000004</v>
      </c>
    </row>
    <row r="56" spans="1:24" x14ac:dyDescent="0.25">
      <c r="C56" s="3" t="s">
        <v>10</v>
      </c>
      <c r="D56" s="3" t="s">
        <v>10</v>
      </c>
      <c r="F56" s="3" t="s">
        <v>10</v>
      </c>
      <c r="G56" s="3" t="s">
        <v>10</v>
      </c>
      <c r="H56" s="11" t="s">
        <v>10</v>
      </c>
    </row>
    <row r="57" spans="1:24" s="7" customFormat="1" x14ac:dyDescent="0.25">
      <c r="A57" s="19">
        <v>2008</v>
      </c>
      <c r="B57" s="4" t="s">
        <v>1</v>
      </c>
      <c r="C57" s="9">
        <v>77919</v>
      </c>
      <c r="D57" s="3">
        <v>11283</v>
      </c>
      <c r="E57" s="3">
        <f t="shared" ref="E57:E65" si="21">SUM(C57:D57)</f>
        <v>89202</v>
      </c>
      <c r="F57" s="3">
        <f t="shared" ref="F57:F65" si="22">C57/30</f>
        <v>2597.3000000000002</v>
      </c>
      <c r="G57" s="3">
        <f t="shared" ref="G57:G65" si="23">D57/24</f>
        <v>470.125</v>
      </c>
      <c r="H57" s="3">
        <f t="shared" ref="H57:H65" si="24">SUM(F57:G57)</f>
        <v>3067.4250000000002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5">
      <c r="A58" s="19">
        <v>201</v>
      </c>
      <c r="B58" s="4" t="s">
        <v>2</v>
      </c>
      <c r="C58" s="9">
        <v>81838</v>
      </c>
      <c r="D58" s="3">
        <v>12817</v>
      </c>
      <c r="E58" s="3">
        <f t="shared" si="21"/>
        <v>94655</v>
      </c>
      <c r="F58" s="3">
        <f t="shared" si="22"/>
        <v>2727.9333333333334</v>
      </c>
      <c r="G58" s="3">
        <f t="shared" si="23"/>
        <v>534.04166666666663</v>
      </c>
      <c r="H58" s="3">
        <f t="shared" si="24"/>
        <v>3261.9749999999999</v>
      </c>
    </row>
    <row r="59" spans="1:24" x14ac:dyDescent="0.25">
      <c r="A59" s="19">
        <v>301</v>
      </c>
      <c r="B59" s="4" t="s">
        <v>7</v>
      </c>
      <c r="C59" s="9">
        <v>156429</v>
      </c>
      <c r="D59" s="3">
        <v>28022</v>
      </c>
      <c r="E59" s="3">
        <f t="shared" si="21"/>
        <v>184451</v>
      </c>
      <c r="F59" s="3">
        <f t="shared" si="22"/>
        <v>5214.3</v>
      </c>
      <c r="G59" s="3">
        <f t="shared" si="23"/>
        <v>1167.5833333333333</v>
      </c>
      <c r="H59" s="3">
        <f t="shared" si="24"/>
        <v>6381.8833333333332</v>
      </c>
    </row>
    <row r="60" spans="1:24" x14ac:dyDescent="0.25">
      <c r="A60" s="19">
        <v>401</v>
      </c>
      <c r="B60" s="4" t="s">
        <v>5</v>
      </c>
      <c r="C60" s="9">
        <v>375736</v>
      </c>
      <c r="D60" s="3">
        <v>58559</v>
      </c>
      <c r="E60" s="3">
        <f t="shared" si="21"/>
        <v>434295</v>
      </c>
      <c r="F60" s="3">
        <f t="shared" si="22"/>
        <v>12524.533333333333</v>
      </c>
      <c r="G60" s="3">
        <f t="shared" si="23"/>
        <v>2439.9583333333335</v>
      </c>
      <c r="H60" s="3">
        <f t="shared" si="24"/>
        <v>14964.491666666667</v>
      </c>
    </row>
    <row r="61" spans="1:24" x14ac:dyDescent="0.25">
      <c r="A61" s="19">
        <v>501</v>
      </c>
      <c r="B61" s="4" t="s">
        <v>8</v>
      </c>
      <c r="C61" s="9">
        <v>55506</v>
      </c>
      <c r="D61" s="3">
        <v>3095</v>
      </c>
      <c r="E61" s="3">
        <f t="shared" si="21"/>
        <v>58601</v>
      </c>
      <c r="F61" s="3">
        <f t="shared" si="22"/>
        <v>1850.2</v>
      </c>
      <c r="G61" s="3">
        <f t="shared" si="23"/>
        <v>128.95833333333334</v>
      </c>
      <c r="H61" s="3">
        <f t="shared" si="24"/>
        <v>1979.1583333333333</v>
      </c>
    </row>
    <row r="62" spans="1:24" x14ac:dyDescent="0.25">
      <c r="A62" s="19">
        <v>601</v>
      </c>
      <c r="B62" s="4" t="s">
        <v>9</v>
      </c>
      <c r="C62" s="9">
        <v>70414</v>
      </c>
      <c r="D62" s="3">
        <v>6753</v>
      </c>
      <c r="E62" s="3">
        <f t="shared" si="21"/>
        <v>77167</v>
      </c>
      <c r="F62" s="3">
        <f t="shared" si="22"/>
        <v>2347.1333333333332</v>
      </c>
      <c r="G62" s="3">
        <f t="shared" si="23"/>
        <v>281.375</v>
      </c>
      <c r="H62" s="3">
        <f t="shared" si="24"/>
        <v>2628.5083333333332</v>
      </c>
    </row>
    <row r="63" spans="1:24" x14ac:dyDescent="0.25">
      <c r="A63" s="19">
        <v>701</v>
      </c>
      <c r="B63" s="4" t="s">
        <v>6</v>
      </c>
      <c r="C63" s="9">
        <v>368672</v>
      </c>
      <c r="D63" s="3">
        <v>55031</v>
      </c>
      <c r="E63" s="3">
        <f t="shared" si="21"/>
        <v>423703</v>
      </c>
      <c r="F63" s="3">
        <f t="shared" si="22"/>
        <v>12289.066666666668</v>
      </c>
      <c r="G63" s="3">
        <f t="shared" si="23"/>
        <v>2292.9583333333335</v>
      </c>
      <c r="H63" s="3">
        <f t="shared" si="24"/>
        <v>14582.025000000001</v>
      </c>
    </row>
    <row r="64" spans="1:24" x14ac:dyDescent="0.25">
      <c r="A64" s="19">
        <v>801</v>
      </c>
      <c r="B64" s="4" t="s">
        <v>0</v>
      </c>
      <c r="C64" s="9">
        <v>320458.5</v>
      </c>
      <c r="D64" s="3">
        <v>58389</v>
      </c>
      <c r="E64" s="3">
        <f t="shared" si="21"/>
        <v>378847.5</v>
      </c>
      <c r="F64" s="3">
        <f t="shared" si="22"/>
        <v>10681.95</v>
      </c>
      <c r="G64" s="3">
        <f t="shared" si="23"/>
        <v>2432.875</v>
      </c>
      <c r="H64" s="3">
        <f t="shared" si="24"/>
        <v>13114.825000000001</v>
      </c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x14ac:dyDescent="0.25">
      <c r="A65" s="19"/>
      <c r="B65" s="12" t="s">
        <v>16</v>
      </c>
      <c r="C65" s="13">
        <f>SUM(C57:C64)</f>
        <v>1506972.5</v>
      </c>
      <c r="D65" s="14">
        <f>SUM(D57:D64)</f>
        <v>233949</v>
      </c>
      <c r="E65" s="14">
        <f t="shared" si="21"/>
        <v>1740921.5</v>
      </c>
      <c r="F65" s="14">
        <f t="shared" si="22"/>
        <v>50232.416666666664</v>
      </c>
      <c r="G65" s="14">
        <f t="shared" si="23"/>
        <v>9747.875</v>
      </c>
      <c r="H65" s="14">
        <f t="shared" si="24"/>
        <v>59980.291666666664</v>
      </c>
    </row>
    <row r="67" spans="1:24" s="7" customFormat="1" x14ac:dyDescent="0.25">
      <c r="A67" s="19">
        <v>2009</v>
      </c>
      <c r="B67" s="4" t="s">
        <v>1</v>
      </c>
      <c r="C67" s="9">
        <v>77173</v>
      </c>
      <c r="D67" s="3">
        <v>10253</v>
      </c>
      <c r="E67" s="3">
        <f t="shared" ref="E67:E74" si="25">SUM(C67:D67)</f>
        <v>87426</v>
      </c>
      <c r="F67" s="3">
        <f>C67/30</f>
        <v>2572.4333333333334</v>
      </c>
      <c r="G67" s="3">
        <f t="shared" ref="G67:G75" si="26">D67/24</f>
        <v>427.20833333333331</v>
      </c>
      <c r="H67" s="3">
        <f>SUM(F67:G67)</f>
        <v>2999.6416666666669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x14ac:dyDescent="0.25">
      <c r="A68" s="19">
        <v>201</v>
      </c>
      <c r="B68" s="4" t="s">
        <v>2</v>
      </c>
      <c r="C68" s="9">
        <v>78579.5</v>
      </c>
      <c r="D68" s="3">
        <v>14059</v>
      </c>
      <c r="E68" s="3">
        <f>SUM(C68:D68)</f>
        <v>92638.5</v>
      </c>
      <c r="F68" s="3">
        <f>C68/30</f>
        <v>2619.3166666666666</v>
      </c>
      <c r="G68" s="3">
        <f t="shared" si="26"/>
        <v>585.79166666666663</v>
      </c>
      <c r="H68" s="3">
        <f>SUM(F68:G68)</f>
        <v>3205.1083333333331</v>
      </c>
    </row>
    <row r="69" spans="1:24" x14ac:dyDescent="0.25">
      <c r="A69" s="19">
        <v>301</v>
      </c>
      <c r="B69" s="4" t="s">
        <v>7</v>
      </c>
      <c r="C69" s="9">
        <v>151406</v>
      </c>
      <c r="D69" s="3">
        <v>27524.5</v>
      </c>
      <c r="E69" s="3">
        <f t="shared" si="25"/>
        <v>178930.5</v>
      </c>
      <c r="F69" s="3">
        <f t="shared" ref="F69:F75" si="27">C69/30</f>
        <v>5046.8666666666668</v>
      </c>
      <c r="G69" s="3">
        <f t="shared" si="26"/>
        <v>1146.8541666666667</v>
      </c>
      <c r="H69" s="3">
        <f t="shared" ref="H69:H75" si="28">SUM(F69:G69)</f>
        <v>6193.7208333333338</v>
      </c>
    </row>
    <row r="70" spans="1:24" x14ac:dyDescent="0.25">
      <c r="A70" s="19">
        <v>401</v>
      </c>
      <c r="B70" s="4" t="s">
        <v>5</v>
      </c>
      <c r="C70" s="9">
        <v>398852</v>
      </c>
      <c r="D70" s="3">
        <v>60525</v>
      </c>
      <c r="E70" s="3">
        <f t="shared" si="25"/>
        <v>459377</v>
      </c>
      <c r="F70" s="3">
        <f t="shared" si="27"/>
        <v>13295.066666666668</v>
      </c>
      <c r="G70" s="3">
        <f t="shared" si="26"/>
        <v>2521.875</v>
      </c>
      <c r="H70" s="3">
        <f t="shared" si="28"/>
        <v>15816.941666666668</v>
      </c>
    </row>
    <row r="71" spans="1:24" x14ac:dyDescent="0.25">
      <c r="A71" s="19">
        <v>501</v>
      </c>
      <c r="B71" s="4" t="s">
        <v>8</v>
      </c>
      <c r="C71" s="9">
        <v>57804</v>
      </c>
      <c r="D71" s="3">
        <v>4413</v>
      </c>
      <c r="E71" s="3">
        <f t="shared" si="25"/>
        <v>62217</v>
      </c>
      <c r="F71" s="3">
        <f t="shared" si="27"/>
        <v>1926.8</v>
      </c>
      <c r="G71" s="3">
        <f t="shared" si="26"/>
        <v>183.875</v>
      </c>
      <c r="H71" s="3">
        <f t="shared" si="28"/>
        <v>2110.6750000000002</v>
      </c>
    </row>
    <row r="72" spans="1:24" x14ac:dyDescent="0.25">
      <c r="A72" s="19">
        <v>601</v>
      </c>
      <c r="B72" s="4" t="s">
        <v>9</v>
      </c>
      <c r="C72" s="9">
        <v>69930</v>
      </c>
      <c r="D72" s="3">
        <v>6437</v>
      </c>
      <c r="E72" s="3">
        <f t="shared" si="25"/>
        <v>76367</v>
      </c>
      <c r="F72" s="3">
        <f t="shared" si="27"/>
        <v>2331</v>
      </c>
      <c r="G72" s="3">
        <f t="shared" si="26"/>
        <v>268.20833333333331</v>
      </c>
      <c r="H72" s="3">
        <f t="shared" si="28"/>
        <v>2599.2083333333335</v>
      </c>
    </row>
    <row r="73" spans="1:24" x14ac:dyDescent="0.25">
      <c r="A73" s="19">
        <v>701</v>
      </c>
      <c r="B73" s="4" t="s">
        <v>6</v>
      </c>
      <c r="C73" s="9">
        <v>382246</v>
      </c>
      <c r="D73" s="3">
        <v>56168</v>
      </c>
      <c r="E73" s="3">
        <f t="shared" si="25"/>
        <v>438414</v>
      </c>
      <c r="F73" s="3">
        <f t="shared" si="27"/>
        <v>12741.533333333333</v>
      </c>
      <c r="G73" s="3">
        <f t="shared" si="26"/>
        <v>2340.3333333333335</v>
      </c>
      <c r="H73" s="3">
        <f t="shared" si="28"/>
        <v>15081.866666666667</v>
      </c>
    </row>
    <row r="74" spans="1:24" x14ac:dyDescent="0.25">
      <c r="A74" s="19">
        <v>801</v>
      </c>
      <c r="B74" s="4" t="s">
        <v>0</v>
      </c>
      <c r="C74" s="9">
        <v>341859</v>
      </c>
      <c r="D74" s="3">
        <v>61276</v>
      </c>
      <c r="E74" s="3">
        <f t="shared" si="25"/>
        <v>403135</v>
      </c>
      <c r="F74" s="3">
        <f t="shared" si="27"/>
        <v>11395.3</v>
      </c>
      <c r="G74" s="3">
        <f t="shared" si="26"/>
        <v>2553.1666666666665</v>
      </c>
      <c r="H74" s="3">
        <f t="shared" si="28"/>
        <v>13948.466666666665</v>
      </c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x14ac:dyDescent="0.25">
      <c r="A75" s="19"/>
      <c r="B75" s="12" t="s">
        <v>16</v>
      </c>
      <c r="C75" s="13">
        <f>SUM(C67:C74)</f>
        <v>1557849.5</v>
      </c>
      <c r="D75" s="14">
        <f t="shared" ref="D75:E75" si="29">SUM(D67:D74)</f>
        <v>240655.5</v>
      </c>
      <c r="E75" s="14">
        <f t="shared" si="29"/>
        <v>1798505</v>
      </c>
      <c r="F75" s="14">
        <f t="shared" si="27"/>
        <v>51928.316666666666</v>
      </c>
      <c r="G75" s="14">
        <f t="shared" si="26"/>
        <v>10027.3125</v>
      </c>
      <c r="H75" s="14">
        <f t="shared" si="28"/>
        <v>61955.629166666666</v>
      </c>
    </row>
    <row r="77" spans="1:24" s="7" customFormat="1" x14ac:dyDescent="0.25">
      <c r="A77" s="19">
        <v>2010</v>
      </c>
      <c r="B77" s="4" t="s">
        <v>1</v>
      </c>
      <c r="C77" s="9">
        <v>84461</v>
      </c>
      <c r="D77" s="3">
        <v>12210</v>
      </c>
      <c r="E77" s="3">
        <f t="shared" ref="E77:E84" si="30">SUM(C77:D77)</f>
        <v>96671</v>
      </c>
      <c r="F77" s="3">
        <f t="shared" ref="F77:F85" si="31">C77/30</f>
        <v>2815.3666666666668</v>
      </c>
      <c r="G77" s="3">
        <f t="shared" ref="G77:G85" si="32">D77/24</f>
        <v>508.75</v>
      </c>
      <c r="H77" s="3">
        <f t="shared" ref="H77:H85" si="33">SUM(F77:G77)</f>
        <v>3324.1166666666668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x14ac:dyDescent="0.25">
      <c r="A78" s="19">
        <v>201</v>
      </c>
      <c r="B78" s="4" t="s">
        <v>2</v>
      </c>
      <c r="C78" s="9">
        <v>78121</v>
      </c>
      <c r="D78" s="3">
        <v>19448</v>
      </c>
      <c r="E78" s="3">
        <f t="shared" si="30"/>
        <v>97569</v>
      </c>
      <c r="F78" s="3">
        <f t="shared" si="31"/>
        <v>2604.0333333333333</v>
      </c>
      <c r="G78" s="3">
        <f t="shared" si="32"/>
        <v>810.33333333333337</v>
      </c>
      <c r="H78" s="3">
        <f t="shared" si="33"/>
        <v>3414.3666666666668</v>
      </c>
    </row>
    <row r="79" spans="1:24" x14ac:dyDescent="0.25">
      <c r="A79" s="19">
        <v>301</v>
      </c>
      <c r="B79" s="4" t="s">
        <v>7</v>
      </c>
      <c r="C79" s="9">
        <v>162509.5</v>
      </c>
      <c r="D79" s="3">
        <v>30922.5</v>
      </c>
      <c r="E79" s="3">
        <f t="shared" si="30"/>
        <v>193432</v>
      </c>
      <c r="F79" s="3">
        <f t="shared" si="31"/>
        <v>5416.9833333333336</v>
      </c>
      <c r="G79" s="3">
        <f t="shared" si="32"/>
        <v>1288.4375</v>
      </c>
      <c r="H79" s="3">
        <f t="shared" si="33"/>
        <v>6705.4208333333336</v>
      </c>
    </row>
    <row r="80" spans="1:24" x14ac:dyDescent="0.25">
      <c r="A80" s="19">
        <v>401</v>
      </c>
      <c r="B80" s="4" t="s">
        <v>5</v>
      </c>
      <c r="C80" s="9">
        <v>418441</v>
      </c>
      <c r="D80" s="3">
        <v>64561</v>
      </c>
      <c r="E80" s="3">
        <f t="shared" si="30"/>
        <v>483002</v>
      </c>
      <c r="F80" s="3">
        <f t="shared" si="31"/>
        <v>13948.033333333333</v>
      </c>
      <c r="G80" s="3">
        <f t="shared" si="32"/>
        <v>2690.0416666666665</v>
      </c>
      <c r="H80" s="3">
        <f t="shared" si="33"/>
        <v>16638.075000000001</v>
      </c>
    </row>
    <row r="81" spans="1:24" x14ac:dyDescent="0.25">
      <c r="A81" s="19">
        <v>501</v>
      </c>
      <c r="B81" s="4" t="s">
        <v>8</v>
      </c>
      <c r="C81" s="9">
        <v>63024</v>
      </c>
      <c r="D81" s="3">
        <v>4501</v>
      </c>
      <c r="E81" s="3">
        <f t="shared" si="30"/>
        <v>67525</v>
      </c>
      <c r="F81" s="3">
        <f t="shared" si="31"/>
        <v>2100.8000000000002</v>
      </c>
      <c r="G81" s="3">
        <f t="shared" si="32"/>
        <v>187.54166666666666</v>
      </c>
      <c r="H81" s="3">
        <f t="shared" si="33"/>
        <v>2288.3416666666667</v>
      </c>
    </row>
    <row r="82" spans="1:24" x14ac:dyDescent="0.25">
      <c r="A82" s="19">
        <v>601</v>
      </c>
      <c r="B82" s="4" t="s">
        <v>9</v>
      </c>
      <c r="C82" s="9">
        <v>66168</v>
      </c>
      <c r="D82" s="3">
        <v>6652</v>
      </c>
      <c r="E82" s="3">
        <f t="shared" si="30"/>
        <v>72820</v>
      </c>
      <c r="F82" s="3">
        <f t="shared" si="31"/>
        <v>2205.6</v>
      </c>
      <c r="G82" s="3">
        <f t="shared" si="32"/>
        <v>277.16666666666669</v>
      </c>
      <c r="H82" s="3">
        <f t="shared" si="33"/>
        <v>2482.7666666666664</v>
      </c>
    </row>
    <row r="83" spans="1:24" x14ac:dyDescent="0.25">
      <c r="A83" s="19">
        <v>701</v>
      </c>
      <c r="B83" s="4" t="s">
        <v>6</v>
      </c>
      <c r="C83" s="9">
        <v>414725</v>
      </c>
      <c r="D83" s="3">
        <v>56846</v>
      </c>
      <c r="E83" s="3">
        <f t="shared" si="30"/>
        <v>471571</v>
      </c>
      <c r="F83" s="3">
        <f t="shared" si="31"/>
        <v>13824.166666666666</v>
      </c>
      <c r="G83" s="3">
        <f t="shared" si="32"/>
        <v>2368.5833333333335</v>
      </c>
      <c r="H83" s="3">
        <f t="shared" si="33"/>
        <v>16192.75</v>
      </c>
    </row>
    <row r="84" spans="1:24" x14ac:dyDescent="0.25">
      <c r="A84" s="19">
        <v>801</v>
      </c>
      <c r="B84" s="4" t="s">
        <v>0</v>
      </c>
      <c r="C84" s="9">
        <v>342644</v>
      </c>
      <c r="D84" s="3">
        <v>59544</v>
      </c>
      <c r="E84" s="3">
        <f t="shared" si="30"/>
        <v>402188</v>
      </c>
      <c r="F84" s="3">
        <f t="shared" si="31"/>
        <v>11421.466666666667</v>
      </c>
      <c r="G84" s="3">
        <f t="shared" si="32"/>
        <v>2481</v>
      </c>
      <c r="H84" s="3">
        <f t="shared" si="33"/>
        <v>13902.466666666667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x14ac:dyDescent="0.25">
      <c r="A85" s="19"/>
      <c r="B85" s="12" t="s">
        <v>16</v>
      </c>
      <c r="C85" s="13">
        <f>SUM(C77:C84)</f>
        <v>1630093.5</v>
      </c>
      <c r="D85" s="14">
        <f t="shared" ref="D85:E85" si="34">SUM(D77:D84)</f>
        <v>254684.5</v>
      </c>
      <c r="E85" s="14">
        <f t="shared" si="34"/>
        <v>1884778</v>
      </c>
      <c r="F85" s="14">
        <f t="shared" si="31"/>
        <v>54336.45</v>
      </c>
      <c r="G85" s="14">
        <f t="shared" si="32"/>
        <v>10611.854166666666</v>
      </c>
      <c r="H85" s="14">
        <f t="shared" si="33"/>
        <v>64948.304166666661</v>
      </c>
    </row>
    <row r="87" spans="1:24" s="7" customFormat="1" x14ac:dyDescent="0.25">
      <c r="A87" s="19">
        <v>2011</v>
      </c>
      <c r="B87" s="4" t="s">
        <v>1</v>
      </c>
      <c r="C87" s="9">
        <v>94366</v>
      </c>
      <c r="D87" s="3">
        <v>12887</v>
      </c>
      <c r="E87" s="3">
        <f t="shared" ref="E87:E94" si="35">SUM(C87:D87)</f>
        <v>107253</v>
      </c>
      <c r="F87" s="3">
        <f t="shared" ref="F87:F95" si="36">C87/30</f>
        <v>3145.5333333333333</v>
      </c>
      <c r="G87" s="3">
        <f t="shared" ref="G87:G95" si="37">D87/24</f>
        <v>536.95833333333337</v>
      </c>
      <c r="H87" s="3">
        <f t="shared" ref="H87:H95" si="38">SUM(F87:G87)</f>
        <v>3682.4916666666668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x14ac:dyDescent="0.25">
      <c r="A88" s="19">
        <v>201</v>
      </c>
      <c r="B88" s="4" t="s">
        <v>2</v>
      </c>
      <c r="C88" s="9">
        <v>75114</v>
      </c>
      <c r="D88" s="3">
        <v>22851</v>
      </c>
      <c r="E88" s="3">
        <f t="shared" si="35"/>
        <v>97965</v>
      </c>
      <c r="F88" s="3">
        <f t="shared" si="36"/>
        <v>2503.8000000000002</v>
      </c>
      <c r="G88" s="3">
        <f t="shared" si="37"/>
        <v>952.125</v>
      </c>
      <c r="H88" s="3">
        <f t="shared" si="38"/>
        <v>3455.9250000000002</v>
      </c>
    </row>
    <row r="89" spans="1:24" x14ac:dyDescent="0.25">
      <c r="A89" s="19">
        <v>301</v>
      </c>
      <c r="B89" s="4" t="s">
        <v>7</v>
      </c>
      <c r="C89" s="9">
        <v>171405.5</v>
      </c>
      <c r="D89" s="3">
        <v>34161</v>
      </c>
      <c r="E89" s="3">
        <f t="shared" si="35"/>
        <v>205566.5</v>
      </c>
      <c r="F89" s="3">
        <f t="shared" si="36"/>
        <v>5713.5166666666664</v>
      </c>
      <c r="G89" s="3">
        <f t="shared" si="37"/>
        <v>1423.375</v>
      </c>
      <c r="H89" s="3">
        <f t="shared" si="38"/>
        <v>7136.8916666666664</v>
      </c>
    </row>
    <row r="90" spans="1:24" x14ac:dyDescent="0.25">
      <c r="A90" s="19">
        <v>401</v>
      </c>
      <c r="B90" s="4" t="s">
        <v>5</v>
      </c>
      <c r="C90" s="9">
        <v>442000</v>
      </c>
      <c r="D90" s="3">
        <v>64674</v>
      </c>
      <c r="E90" s="3">
        <f t="shared" si="35"/>
        <v>506674</v>
      </c>
      <c r="F90" s="3">
        <f t="shared" si="36"/>
        <v>14733.333333333334</v>
      </c>
      <c r="G90" s="3">
        <f t="shared" si="37"/>
        <v>2694.75</v>
      </c>
      <c r="H90" s="3">
        <f t="shared" si="38"/>
        <v>17428.083333333336</v>
      </c>
    </row>
    <row r="91" spans="1:24" x14ac:dyDescent="0.25">
      <c r="A91" s="19">
        <v>501</v>
      </c>
      <c r="B91" s="4" t="s">
        <v>8</v>
      </c>
      <c r="C91" s="9">
        <v>67624</v>
      </c>
      <c r="D91" s="3">
        <v>4260</v>
      </c>
      <c r="E91" s="3">
        <f t="shared" si="35"/>
        <v>71884</v>
      </c>
      <c r="F91" s="3">
        <f t="shared" si="36"/>
        <v>2254.1333333333332</v>
      </c>
      <c r="G91" s="3">
        <f t="shared" si="37"/>
        <v>177.5</v>
      </c>
      <c r="H91" s="3">
        <f t="shared" si="38"/>
        <v>2431.6333333333332</v>
      </c>
    </row>
    <row r="92" spans="1:24" x14ac:dyDescent="0.25">
      <c r="A92" s="19">
        <v>601</v>
      </c>
      <c r="B92" s="4" t="s">
        <v>9</v>
      </c>
      <c r="C92" s="9">
        <v>62282</v>
      </c>
      <c r="D92" s="3">
        <v>6261</v>
      </c>
      <c r="E92" s="3">
        <f t="shared" si="35"/>
        <v>68543</v>
      </c>
      <c r="F92" s="3">
        <f t="shared" si="36"/>
        <v>2076.0666666666666</v>
      </c>
      <c r="G92" s="3">
        <f t="shared" si="37"/>
        <v>260.875</v>
      </c>
      <c r="H92" s="3">
        <f t="shared" si="38"/>
        <v>2336.9416666666666</v>
      </c>
    </row>
    <row r="93" spans="1:24" x14ac:dyDescent="0.25">
      <c r="A93" s="19">
        <v>701</v>
      </c>
      <c r="B93" s="4" t="s">
        <v>6</v>
      </c>
      <c r="C93" s="9">
        <v>442900</v>
      </c>
      <c r="D93" s="3">
        <v>58767</v>
      </c>
      <c r="E93" s="3">
        <f t="shared" si="35"/>
        <v>501667</v>
      </c>
      <c r="F93" s="3">
        <f t="shared" si="36"/>
        <v>14763.333333333334</v>
      </c>
      <c r="G93" s="3">
        <f t="shared" si="37"/>
        <v>2448.625</v>
      </c>
      <c r="H93" s="3">
        <f t="shared" si="38"/>
        <v>17211.958333333336</v>
      </c>
    </row>
    <row r="94" spans="1:24" x14ac:dyDescent="0.25">
      <c r="A94" s="19">
        <v>801</v>
      </c>
      <c r="B94" s="4" t="s">
        <v>0</v>
      </c>
      <c r="C94" s="9">
        <v>348323</v>
      </c>
      <c r="D94" s="3">
        <v>58574</v>
      </c>
      <c r="E94" s="3">
        <f t="shared" si="35"/>
        <v>406897</v>
      </c>
      <c r="F94" s="3">
        <f t="shared" si="36"/>
        <v>11610.766666666666</v>
      </c>
      <c r="G94" s="3">
        <f t="shared" si="37"/>
        <v>2440.5833333333335</v>
      </c>
      <c r="H94" s="3">
        <f t="shared" si="38"/>
        <v>14051.35</v>
      </c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x14ac:dyDescent="0.25">
      <c r="A95" s="19"/>
      <c r="B95" s="12" t="s">
        <v>16</v>
      </c>
      <c r="C95" s="13">
        <f>SUM(C87:C94)</f>
        <v>1704014.5</v>
      </c>
      <c r="D95" s="14">
        <f t="shared" ref="D95:E95" si="39">SUM(D87:D94)</f>
        <v>262435</v>
      </c>
      <c r="E95" s="14">
        <f t="shared" si="39"/>
        <v>1966449.5</v>
      </c>
      <c r="F95" s="14">
        <f t="shared" si="36"/>
        <v>56800.48333333333</v>
      </c>
      <c r="G95" s="14">
        <f t="shared" si="37"/>
        <v>10934.791666666666</v>
      </c>
      <c r="H95" s="14">
        <f t="shared" si="38"/>
        <v>67735.274999999994</v>
      </c>
    </row>
    <row r="97" spans="1:24" s="7" customFormat="1" x14ac:dyDescent="0.25">
      <c r="A97" s="19">
        <v>2012</v>
      </c>
      <c r="B97" s="4" t="s">
        <v>1</v>
      </c>
      <c r="C97" s="9">
        <v>90076</v>
      </c>
      <c r="D97" s="3">
        <v>11918</v>
      </c>
      <c r="E97" s="3">
        <v>101994</v>
      </c>
      <c r="F97" s="3">
        <v>3002.5333333333301</v>
      </c>
      <c r="G97" s="3">
        <v>496.58333333333297</v>
      </c>
      <c r="H97" s="3">
        <v>3499.11666666667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x14ac:dyDescent="0.25">
      <c r="A98" s="19">
        <v>201</v>
      </c>
      <c r="B98" s="4" t="s">
        <v>2</v>
      </c>
      <c r="C98" s="9">
        <v>71127</v>
      </c>
      <c r="D98" s="3">
        <v>28592</v>
      </c>
      <c r="E98" s="3">
        <v>99719</v>
      </c>
      <c r="F98" s="3">
        <v>2370.9</v>
      </c>
      <c r="G98" s="3">
        <v>1191.3333333333301</v>
      </c>
      <c r="H98" s="3">
        <v>3562.2333333333299</v>
      </c>
    </row>
    <row r="99" spans="1:24" x14ac:dyDescent="0.25">
      <c r="A99" s="19">
        <v>301</v>
      </c>
      <c r="B99" s="4" t="s">
        <v>7</v>
      </c>
      <c r="C99" s="9">
        <v>165457.5</v>
      </c>
      <c r="D99" s="3">
        <v>33604</v>
      </c>
      <c r="E99" s="3">
        <v>199061.5</v>
      </c>
      <c r="F99" s="3">
        <v>5515.25</v>
      </c>
      <c r="G99" s="3">
        <v>1400.1666666666699</v>
      </c>
      <c r="H99" s="3">
        <v>6915.4166666666697</v>
      </c>
    </row>
    <row r="100" spans="1:24" x14ac:dyDescent="0.25">
      <c r="A100" s="19">
        <v>401</v>
      </c>
      <c r="B100" s="4" t="s">
        <v>5</v>
      </c>
      <c r="C100" s="9">
        <v>449246</v>
      </c>
      <c r="D100" s="3">
        <v>62456</v>
      </c>
      <c r="E100" s="3">
        <v>511702</v>
      </c>
      <c r="F100" s="3">
        <v>14974.8666666667</v>
      </c>
      <c r="G100" s="3">
        <v>2602.3333333333298</v>
      </c>
      <c r="H100" s="3">
        <v>17577.2</v>
      </c>
    </row>
    <row r="101" spans="1:24" x14ac:dyDescent="0.25">
      <c r="A101" s="19">
        <v>501</v>
      </c>
      <c r="B101" s="4" t="s">
        <v>8</v>
      </c>
      <c r="C101" s="9">
        <v>68319</v>
      </c>
      <c r="D101" s="3">
        <v>3894</v>
      </c>
      <c r="E101" s="3">
        <v>72213</v>
      </c>
      <c r="F101" s="3">
        <v>2277.3000000000002</v>
      </c>
      <c r="G101" s="3">
        <v>162.25</v>
      </c>
      <c r="H101" s="3">
        <v>2439.5500000000002</v>
      </c>
    </row>
    <row r="102" spans="1:24" x14ac:dyDescent="0.25">
      <c r="A102" s="19">
        <v>601</v>
      </c>
      <c r="B102" s="4" t="s">
        <v>9</v>
      </c>
      <c r="C102" s="9">
        <v>55501</v>
      </c>
      <c r="D102" s="3">
        <v>4935</v>
      </c>
      <c r="E102" s="3">
        <v>60436</v>
      </c>
      <c r="F102" s="3">
        <v>1850.0333333333299</v>
      </c>
      <c r="G102" s="3">
        <v>205.625</v>
      </c>
      <c r="H102" s="3">
        <v>2055.6583333333301</v>
      </c>
    </row>
    <row r="103" spans="1:24" x14ac:dyDescent="0.25">
      <c r="A103" s="19">
        <v>701</v>
      </c>
      <c r="B103" s="4" t="s">
        <v>6</v>
      </c>
      <c r="C103" s="9">
        <v>463056</v>
      </c>
      <c r="D103" s="3">
        <v>58054</v>
      </c>
      <c r="E103" s="3">
        <v>521110</v>
      </c>
      <c r="F103" s="3">
        <v>15435.2</v>
      </c>
      <c r="G103" s="3">
        <v>2418.9166666666702</v>
      </c>
      <c r="H103" s="3">
        <v>17854.116666666701</v>
      </c>
    </row>
    <row r="104" spans="1:24" x14ac:dyDescent="0.25">
      <c r="A104" s="19">
        <v>801</v>
      </c>
      <c r="B104" s="4" t="s">
        <v>0</v>
      </c>
      <c r="C104" s="9">
        <v>350824</v>
      </c>
      <c r="D104" s="3">
        <v>54828</v>
      </c>
      <c r="E104" s="3">
        <v>405652</v>
      </c>
      <c r="F104" s="3">
        <v>11694.1333333333</v>
      </c>
      <c r="G104" s="3">
        <v>2284.5</v>
      </c>
      <c r="H104" s="3">
        <v>13978.6333333333</v>
      </c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x14ac:dyDescent="0.25">
      <c r="A105" s="19"/>
      <c r="B105" s="12" t="s">
        <v>16</v>
      </c>
      <c r="C105" s="13">
        <f>SUM(C97:C104)</f>
        <v>1713606.5</v>
      </c>
      <c r="D105" s="14">
        <f t="shared" ref="D105:E105" si="40">SUM(D97:D104)</f>
        <v>258281</v>
      </c>
      <c r="E105" s="14">
        <f t="shared" si="40"/>
        <v>1971887.5</v>
      </c>
      <c r="F105" s="14">
        <f t="shared" ref="F105" si="41">C105/30</f>
        <v>57120.216666666667</v>
      </c>
      <c r="G105" s="14">
        <f t="shared" ref="G105" si="42">D105/24</f>
        <v>10761.708333333334</v>
      </c>
      <c r="H105" s="14">
        <f t="shared" ref="H105" si="43">SUM(F105:G105)</f>
        <v>67881.925000000003</v>
      </c>
    </row>
    <row r="107" spans="1:24" s="7" customFormat="1" x14ac:dyDescent="0.25">
      <c r="A107" s="19">
        <v>2013</v>
      </c>
      <c r="B107" s="4" t="s">
        <v>1</v>
      </c>
      <c r="C107" s="9">
        <v>86287</v>
      </c>
      <c r="D107" s="3">
        <v>10474</v>
      </c>
      <c r="E107" s="3">
        <v>96761</v>
      </c>
      <c r="F107" s="3">
        <v>2876.2333333333299</v>
      </c>
      <c r="G107" s="3">
        <v>436.41666666666703</v>
      </c>
      <c r="H107" s="3">
        <v>3312.65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x14ac:dyDescent="0.25">
      <c r="A108" s="19">
        <v>201</v>
      </c>
      <c r="B108" s="4" t="s">
        <v>2</v>
      </c>
      <c r="C108" s="9">
        <v>67708</v>
      </c>
      <c r="D108" s="3">
        <v>31282</v>
      </c>
      <c r="E108" s="3">
        <v>98990</v>
      </c>
      <c r="F108" s="3">
        <v>2256.9333333333302</v>
      </c>
      <c r="G108" s="3">
        <v>1303.4166666666699</v>
      </c>
      <c r="H108" s="3">
        <v>3560.35</v>
      </c>
    </row>
    <row r="109" spans="1:24" x14ac:dyDescent="0.25">
      <c r="A109" s="19">
        <v>301</v>
      </c>
      <c r="B109" s="4" t="s">
        <v>7</v>
      </c>
      <c r="C109" s="9">
        <v>164369.5</v>
      </c>
      <c r="D109" s="3">
        <v>33702</v>
      </c>
      <c r="E109" s="3">
        <v>198071.5</v>
      </c>
      <c r="F109" s="3">
        <v>5478.9833333333299</v>
      </c>
      <c r="G109" s="3">
        <v>1404.25</v>
      </c>
      <c r="H109" s="3">
        <v>6883.2333333333299</v>
      </c>
    </row>
    <row r="110" spans="1:24" x14ac:dyDescent="0.25">
      <c r="A110" s="19">
        <v>401</v>
      </c>
      <c r="B110" s="4" t="s">
        <v>5</v>
      </c>
      <c r="C110" s="9">
        <v>447149</v>
      </c>
      <c r="D110" s="3">
        <v>58493</v>
      </c>
      <c r="E110" s="3">
        <v>505642</v>
      </c>
      <c r="F110" s="3">
        <v>14904.9666666667</v>
      </c>
      <c r="G110" s="3">
        <v>2437.2083333333298</v>
      </c>
      <c r="H110" s="3">
        <v>17342.174999999999</v>
      </c>
    </row>
    <row r="111" spans="1:24" x14ac:dyDescent="0.25">
      <c r="A111" s="19">
        <v>501</v>
      </c>
      <c r="B111" s="4" t="s">
        <v>8</v>
      </c>
      <c r="C111" s="9">
        <v>68079</v>
      </c>
      <c r="D111" s="3">
        <v>4191</v>
      </c>
      <c r="E111" s="3">
        <v>72270</v>
      </c>
      <c r="F111" s="3">
        <v>2269.3000000000002</v>
      </c>
      <c r="G111" s="3">
        <v>174.625</v>
      </c>
      <c r="H111" s="3">
        <v>2443.9250000000002</v>
      </c>
    </row>
    <row r="112" spans="1:24" x14ac:dyDescent="0.25">
      <c r="A112" s="19">
        <v>601</v>
      </c>
      <c r="B112" s="4" t="s">
        <v>9</v>
      </c>
      <c r="C112" s="9">
        <v>55170</v>
      </c>
      <c r="D112" s="3">
        <v>4557</v>
      </c>
      <c r="E112" s="3">
        <v>59727</v>
      </c>
      <c r="F112" s="3">
        <v>1839</v>
      </c>
      <c r="G112" s="3">
        <v>189.875</v>
      </c>
      <c r="H112" s="3">
        <v>2028.875</v>
      </c>
    </row>
    <row r="113" spans="1:24" x14ac:dyDescent="0.25">
      <c r="A113" s="19">
        <v>701</v>
      </c>
      <c r="B113" s="4" t="s">
        <v>6</v>
      </c>
      <c r="C113" s="9">
        <v>472103</v>
      </c>
      <c r="D113" s="3">
        <v>65129</v>
      </c>
      <c r="E113" s="3">
        <v>537232</v>
      </c>
      <c r="F113" s="3">
        <v>15736.766666666699</v>
      </c>
      <c r="G113" s="3">
        <v>2713.7083333333298</v>
      </c>
      <c r="H113" s="3">
        <v>18450.474999999999</v>
      </c>
    </row>
    <row r="114" spans="1:24" x14ac:dyDescent="0.25">
      <c r="A114" s="19">
        <v>801</v>
      </c>
      <c r="B114" s="4" t="s">
        <v>0</v>
      </c>
      <c r="C114" s="9">
        <v>363977</v>
      </c>
      <c r="D114" s="3">
        <v>55561</v>
      </c>
      <c r="E114" s="3">
        <v>419538</v>
      </c>
      <c r="F114" s="3">
        <v>12132.5666666667</v>
      </c>
      <c r="G114" s="3">
        <v>2315.0416666666702</v>
      </c>
      <c r="H114" s="3">
        <v>14447.608333333301</v>
      </c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x14ac:dyDescent="0.25">
      <c r="A115" s="19"/>
      <c r="B115" s="12" t="s">
        <v>16</v>
      </c>
      <c r="C115" s="13">
        <f>SUM(C107:C114)</f>
        <v>1724842.5</v>
      </c>
      <c r="D115" s="14">
        <f t="shared" ref="D115:E115" si="44">SUM(D107:D114)</f>
        <v>263389</v>
      </c>
      <c r="E115" s="14">
        <f t="shared" si="44"/>
        <v>1988231.5</v>
      </c>
      <c r="F115" s="14">
        <f t="shared" ref="F115" si="45">C115/30</f>
        <v>57494.75</v>
      </c>
      <c r="G115" s="14">
        <f t="shared" ref="G115" si="46">D115/24</f>
        <v>10974.541666666666</v>
      </c>
      <c r="H115" s="14">
        <f t="shared" ref="H115" si="47">SUM(F115:G115)</f>
        <v>68469.291666666672</v>
      </c>
    </row>
    <row r="117" spans="1:24" s="7" customFormat="1" x14ac:dyDescent="0.25">
      <c r="A117" s="19">
        <v>2014</v>
      </c>
      <c r="B117" s="4" t="s">
        <v>1</v>
      </c>
      <c r="C117" s="9">
        <v>81743</v>
      </c>
      <c r="D117" s="3">
        <v>9620</v>
      </c>
      <c r="E117" s="3">
        <f>SUM(C117:D117)</f>
        <v>91363</v>
      </c>
      <c r="F117" s="3">
        <v>2724.7666666666701</v>
      </c>
      <c r="G117" s="3">
        <v>400.83333333333297</v>
      </c>
      <c r="H117" s="3">
        <v>3125.6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x14ac:dyDescent="0.25">
      <c r="A118" s="19">
        <v>201</v>
      </c>
      <c r="B118" s="4" t="s">
        <v>2</v>
      </c>
      <c r="C118" s="9">
        <v>70211.5</v>
      </c>
      <c r="D118" s="3">
        <v>28486</v>
      </c>
      <c r="E118" s="3">
        <f t="shared" ref="E118:E124" si="48">SUM(C118:D118)</f>
        <v>98697.5</v>
      </c>
      <c r="F118" s="3">
        <v>2340.38333333333</v>
      </c>
      <c r="G118" s="3">
        <v>1186.9166666666699</v>
      </c>
      <c r="H118" s="3">
        <v>3527.3</v>
      </c>
    </row>
    <row r="119" spans="1:24" x14ac:dyDescent="0.25">
      <c r="A119" s="19">
        <v>301</v>
      </c>
      <c r="B119" s="4" t="s">
        <v>7</v>
      </c>
      <c r="C119" s="9">
        <v>161810</v>
      </c>
      <c r="D119" s="3">
        <v>34197.5</v>
      </c>
      <c r="E119" s="3">
        <f t="shared" si="48"/>
        <v>196007.5</v>
      </c>
      <c r="F119" s="3">
        <v>5393.6666666666697</v>
      </c>
      <c r="G119" s="3">
        <v>1424.8958333333301</v>
      </c>
      <c r="H119" s="3">
        <v>6818.5625</v>
      </c>
    </row>
    <row r="120" spans="1:24" x14ac:dyDescent="0.25">
      <c r="A120" s="19">
        <v>401</v>
      </c>
      <c r="B120" s="4" t="s">
        <v>5</v>
      </c>
      <c r="C120" s="9">
        <v>452584</v>
      </c>
      <c r="D120" s="3">
        <v>55968</v>
      </c>
      <c r="E120" s="3">
        <f t="shared" si="48"/>
        <v>508552</v>
      </c>
      <c r="F120" s="3">
        <v>15086.1333333333</v>
      </c>
      <c r="G120" s="3">
        <v>2332</v>
      </c>
      <c r="H120" s="3">
        <v>17418.133333333299</v>
      </c>
    </row>
    <row r="121" spans="1:24" x14ac:dyDescent="0.25">
      <c r="A121" s="19">
        <v>501</v>
      </c>
      <c r="B121" s="4" t="s">
        <v>8</v>
      </c>
      <c r="C121" s="9">
        <v>69272</v>
      </c>
      <c r="D121" s="3">
        <v>4147</v>
      </c>
      <c r="E121" s="3">
        <f t="shared" si="48"/>
        <v>73419</v>
      </c>
      <c r="F121" s="3">
        <v>2309.0666666666698</v>
      </c>
      <c r="G121" s="3">
        <v>172.791666666667</v>
      </c>
      <c r="H121" s="3">
        <v>2481.8583333333299</v>
      </c>
    </row>
    <row r="122" spans="1:24" x14ac:dyDescent="0.25">
      <c r="A122" s="19">
        <v>601</v>
      </c>
      <c r="B122" s="4" t="s">
        <v>9</v>
      </c>
      <c r="C122" s="9">
        <v>53236</v>
      </c>
      <c r="D122" s="3">
        <v>5074</v>
      </c>
      <c r="E122" s="3">
        <f t="shared" si="48"/>
        <v>58310</v>
      </c>
      <c r="F122" s="3">
        <v>1774.5333333333299</v>
      </c>
      <c r="G122" s="3">
        <v>211.416666666667</v>
      </c>
      <c r="H122" s="3">
        <v>1985.95</v>
      </c>
    </row>
    <row r="123" spans="1:24" x14ac:dyDescent="0.25">
      <c r="A123" s="19">
        <v>701</v>
      </c>
      <c r="B123" s="4" t="s">
        <v>6</v>
      </c>
      <c r="C123" s="9">
        <v>495754</v>
      </c>
      <c r="D123" s="3">
        <v>64902</v>
      </c>
      <c r="E123" s="3">
        <f t="shared" si="48"/>
        <v>560656</v>
      </c>
      <c r="F123" s="3">
        <v>16525.133333333299</v>
      </c>
      <c r="G123" s="3">
        <v>2704.25</v>
      </c>
      <c r="H123" s="3">
        <v>19229.383333333299</v>
      </c>
    </row>
    <row r="124" spans="1:24" x14ac:dyDescent="0.25">
      <c r="A124" s="19">
        <v>801</v>
      </c>
      <c r="B124" s="4" t="s">
        <v>0</v>
      </c>
      <c r="C124" s="9">
        <v>353418</v>
      </c>
      <c r="D124" s="3">
        <v>58372</v>
      </c>
      <c r="E124" s="3">
        <f t="shared" si="48"/>
        <v>411790</v>
      </c>
      <c r="F124" s="3">
        <v>11780.6</v>
      </c>
      <c r="G124" s="3">
        <v>2432.1666666666702</v>
      </c>
      <c r="H124" s="3">
        <v>14212.766666666699</v>
      </c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x14ac:dyDescent="0.25">
      <c r="A125" s="19"/>
      <c r="B125" s="12" t="s">
        <v>16</v>
      </c>
      <c r="C125" s="13">
        <f>SUM(C117:C124)</f>
        <v>1738028.5</v>
      </c>
      <c r="D125" s="14">
        <f t="shared" ref="D125:E125" si="49">SUM(D117:D124)</f>
        <v>260766.5</v>
      </c>
      <c r="E125" s="14">
        <f t="shared" si="49"/>
        <v>1998795</v>
      </c>
      <c r="F125" s="14">
        <f>C125/30</f>
        <v>57934.283333333333</v>
      </c>
      <c r="G125" s="14">
        <f t="shared" ref="G125" si="50">D125/24</f>
        <v>10865.270833333334</v>
      </c>
      <c r="H125" s="14">
        <f>SUM(F125:G125)</f>
        <v>68799.554166666669</v>
      </c>
    </row>
    <row r="126" spans="1:24" x14ac:dyDescent="0.25">
      <c r="A126" s="16"/>
      <c r="B126" s="7"/>
      <c r="C126" s="8"/>
      <c r="D126" s="8"/>
      <c r="E126" s="8"/>
      <c r="F126" s="8"/>
      <c r="G126" s="8"/>
      <c r="H126" s="8"/>
    </row>
    <row r="127" spans="1:24" s="7" customFormat="1" x14ac:dyDescent="0.25">
      <c r="A127" s="19">
        <v>2015</v>
      </c>
      <c r="B127" s="4" t="s">
        <v>1</v>
      </c>
      <c r="C127" s="9">
        <v>80937</v>
      </c>
      <c r="D127" s="3">
        <v>9679</v>
      </c>
      <c r="E127" s="3">
        <f>SUM(C127:D127)</f>
        <v>90616</v>
      </c>
      <c r="F127" s="3">
        <v>2697.9</v>
      </c>
      <c r="G127" s="3">
        <v>403.29166666666703</v>
      </c>
      <c r="H127" s="3">
        <v>3101.1916666666698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x14ac:dyDescent="0.25">
      <c r="A128" s="19">
        <v>201</v>
      </c>
      <c r="B128" s="4" t="s">
        <v>2</v>
      </c>
      <c r="C128" s="9">
        <v>71515</v>
      </c>
      <c r="D128" s="3">
        <v>25028</v>
      </c>
      <c r="E128" s="3">
        <f t="shared" ref="E128:E134" si="51">SUM(C128:D128)</f>
        <v>96543</v>
      </c>
      <c r="F128" s="3">
        <v>2383.8333333333298</v>
      </c>
      <c r="G128" s="3">
        <v>1042.8333333333301</v>
      </c>
      <c r="H128" s="3">
        <v>3426.6666666666702</v>
      </c>
    </row>
    <row r="129" spans="1:24" x14ac:dyDescent="0.25">
      <c r="A129" s="19">
        <v>301</v>
      </c>
      <c r="B129" s="4" t="s">
        <v>7</v>
      </c>
      <c r="C129" s="9">
        <v>165701</v>
      </c>
      <c r="D129" s="3">
        <v>34067.5</v>
      </c>
      <c r="E129" s="3">
        <f t="shared" si="51"/>
        <v>199768.5</v>
      </c>
      <c r="F129" s="3">
        <v>5523.3666666666704</v>
      </c>
      <c r="G129" s="3">
        <v>1419.4791666666699</v>
      </c>
      <c r="H129" s="3">
        <v>6942.8458333333301</v>
      </c>
    </row>
    <row r="130" spans="1:24" x14ac:dyDescent="0.25">
      <c r="A130" s="19">
        <v>401</v>
      </c>
      <c r="B130" s="4" t="s">
        <v>5</v>
      </c>
      <c r="C130" s="9">
        <v>468622</v>
      </c>
      <c r="D130" s="3">
        <v>53740</v>
      </c>
      <c r="E130" s="3">
        <f t="shared" si="51"/>
        <v>522362</v>
      </c>
      <c r="F130" s="3">
        <v>15620.733333333301</v>
      </c>
      <c r="G130" s="3">
        <v>2239.1666666666702</v>
      </c>
      <c r="H130" s="3">
        <v>17859.900000000001</v>
      </c>
    </row>
    <row r="131" spans="1:24" x14ac:dyDescent="0.25">
      <c r="A131" s="19">
        <v>501</v>
      </c>
      <c r="B131" s="4" t="s">
        <v>8</v>
      </c>
      <c r="C131" s="9">
        <v>69665</v>
      </c>
      <c r="D131" s="3">
        <v>4154</v>
      </c>
      <c r="E131" s="3">
        <f t="shared" si="51"/>
        <v>73819</v>
      </c>
      <c r="F131" s="3">
        <v>2322.1666666666702</v>
      </c>
      <c r="G131" s="3">
        <v>173.083333333333</v>
      </c>
      <c r="H131" s="3">
        <v>2495.25</v>
      </c>
    </row>
    <row r="132" spans="1:24" x14ac:dyDescent="0.25">
      <c r="A132" s="19">
        <v>601</v>
      </c>
      <c r="B132" s="4" t="s">
        <v>9</v>
      </c>
      <c r="C132" s="9">
        <v>51850</v>
      </c>
      <c r="D132" s="3">
        <v>5801</v>
      </c>
      <c r="E132" s="3">
        <f t="shared" si="51"/>
        <v>57651</v>
      </c>
      <c r="F132" s="3">
        <v>1728.3333333333301</v>
      </c>
      <c r="G132" s="3">
        <v>241.708333333333</v>
      </c>
      <c r="H132" s="3">
        <v>1970.0416666666699</v>
      </c>
    </row>
    <row r="133" spans="1:24" x14ac:dyDescent="0.25">
      <c r="A133" s="19">
        <v>701</v>
      </c>
      <c r="B133" s="4" t="s">
        <v>6</v>
      </c>
      <c r="C133" s="9">
        <v>514473</v>
      </c>
      <c r="D133" s="3">
        <v>65555</v>
      </c>
      <c r="E133" s="3">
        <f t="shared" si="51"/>
        <v>580028</v>
      </c>
      <c r="F133" s="3">
        <v>17149.099999999999</v>
      </c>
      <c r="G133" s="3">
        <v>2731.4583333333298</v>
      </c>
      <c r="H133" s="3">
        <v>19880.558333333302</v>
      </c>
    </row>
    <row r="134" spans="1:24" x14ac:dyDescent="0.25">
      <c r="A134" s="19">
        <v>801</v>
      </c>
      <c r="B134" s="4" t="s">
        <v>0</v>
      </c>
      <c r="C134" s="9">
        <v>325762</v>
      </c>
      <c r="D134" s="3">
        <v>51603</v>
      </c>
      <c r="E134" s="3">
        <f t="shared" si="51"/>
        <v>377365</v>
      </c>
      <c r="F134" s="3">
        <v>10858.733333333301</v>
      </c>
      <c r="G134" s="3">
        <v>2150.125</v>
      </c>
      <c r="H134" s="3">
        <v>13008.858333333301</v>
      </c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x14ac:dyDescent="0.25">
      <c r="A135" s="19"/>
      <c r="B135" s="12" t="s">
        <v>16</v>
      </c>
      <c r="C135" s="13">
        <f>SUM(C127:C134)</f>
        <v>1748525</v>
      </c>
      <c r="D135" s="14">
        <f t="shared" ref="D135:E135" si="52">SUM(D127:D134)</f>
        <v>249627.5</v>
      </c>
      <c r="E135" s="14">
        <f t="shared" si="52"/>
        <v>1998152.5</v>
      </c>
      <c r="F135" s="14">
        <f>C135/30</f>
        <v>58284.166666666664</v>
      </c>
      <c r="G135" s="14">
        <f t="shared" ref="G135" si="53">D135/24</f>
        <v>10401.145833333334</v>
      </c>
      <c r="H135" s="14">
        <f>SUM(F135:G135)</f>
        <v>68685.3125</v>
      </c>
    </row>
    <row r="136" spans="1:24" x14ac:dyDescent="0.25">
      <c r="A136" s="16"/>
      <c r="B136" s="7"/>
      <c r="C136" s="8"/>
      <c r="D136" s="8"/>
      <c r="E136" s="8"/>
      <c r="F136" s="8"/>
      <c r="G136" s="8"/>
      <c r="H136" s="8"/>
    </row>
    <row r="137" spans="1:24" s="7" customFormat="1" x14ac:dyDescent="0.25">
      <c r="A137" s="19">
        <v>2016</v>
      </c>
      <c r="B137" s="4" t="s">
        <v>1</v>
      </c>
      <c r="C137" s="9">
        <v>80850</v>
      </c>
      <c r="D137" s="3">
        <v>10251</v>
      </c>
      <c r="E137" s="3">
        <f>SUM(C137:D137)</f>
        <v>91101</v>
      </c>
      <c r="F137" s="3">
        <v>2695</v>
      </c>
      <c r="G137" s="3">
        <v>427.125</v>
      </c>
      <c r="H137" s="3">
        <f>SUM(F137:G137)</f>
        <v>3122.125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s="7" customFormat="1" x14ac:dyDescent="0.25">
      <c r="A138" s="19">
        <v>201</v>
      </c>
      <c r="B138" s="4" t="s">
        <v>2</v>
      </c>
      <c r="C138" s="9">
        <v>73173</v>
      </c>
      <c r="D138" s="3">
        <v>24754</v>
      </c>
      <c r="E138" s="3">
        <f t="shared" ref="E138:E144" si="54">SUM(C138:D138)</f>
        <v>97927</v>
      </c>
      <c r="F138" s="3">
        <v>2439.1</v>
      </c>
      <c r="G138" s="3">
        <v>1031.4166666666699</v>
      </c>
      <c r="H138" s="3">
        <f t="shared" ref="H138:H144" si="55">SUM(F138:G138)</f>
        <v>3470.5166666666701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s="7" customFormat="1" x14ac:dyDescent="0.25">
      <c r="A139" s="19">
        <v>301</v>
      </c>
      <c r="B139" s="4" t="s">
        <v>7</v>
      </c>
      <c r="C139" s="9">
        <v>170043.5</v>
      </c>
      <c r="D139" s="3">
        <v>34076</v>
      </c>
      <c r="E139" s="3">
        <f t="shared" si="54"/>
        <v>204119.5</v>
      </c>
      <c r="F139" s="3">
        <v>5668.1166666666704</v>
      </c>
      <c r="G139" s="3">
        <v>1419.8333333333301</v>
      </c>
      <c r="H139" s="3">
        <f t="shared" si="55"/>
        <v>7087.9500000000007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s="7" customFormat="1" x14ac:dyDescent="0.25">
      <c r="A140" s="19">
        <v>401</v>
      </c>
      <c r="B140" s="4" t="s">
        <v>5</v>
      </c>
      <c r="C140" s="9">
        <v>496999</v>
      </c>
      <c r="D140" s="3">
        <v>55118</v>
      </c>
      <c r="E140" s="3">
        <f t="shared" si="54"/>
        <v>552117</v>
      </c>
      <c r="F140" s="3">
        <v>16566.633333333299</v>
      </c>
      <c r="G140" s="3">
        <v>2296.5833333333298</v>
      </c>
      <c r="H140" s="3">
        <f t="shared" si="55"/>
        <v>18863.216666666627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s="7" customFormat="1" x14ac:dyDescent="0.25">
      <c r="A141" s="19">
        <v>501</v>
      </c>
      <c r="B141" s="4" t="s">
        <v>8</v>
      </c>
      <c r="C141" s="9">
        <v>71262</v>
      </c>
      <c r="D141" s="3">
        <v>4839</v>
      </c>
      <c r="E141" s="3">
        <f t="shared" si="54"/>
        <v>76101</v>
      </c>
      <c r="F141" s="3">
        <v>2375.4</v>
      </c>
      <c r="G141" s="3">
        <v>201.625</v>
      </c>
      <c r="H141" s="3">
        <f t="shared" si="55"/>
        <v>2577.0250000000001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s="7" customFormat="1" x14ac:dyDescent="0.25">
      <c r="A142" s="19">
        <v>601</v>
      </c>
      <c r="B142" s="4" t="s">
        <v>9</v>
      </c>
      <c r="C142" s="9">
        <v>53785</v>
      </c>
      <c r="D142" s="3">
        <v>5814</v>
      </c>
      <c r="E142" s="3">
        <f t="shared" si="54"/>
        <v>59599</v>
      </c>
      <c r="F142" s="3">
        <v>1792.8333333333301</v>
      </c>
      <c r="G142" s="3">
        <v>242.25</v>
      </c>
      <c r="H142" s="3">
        <f t="shared" si="55"/>
        <v>2035.0833333333301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s="7" customFormat="1" x14ac:dyDescent="0.25">
      <c r="A143" s="19">
        <v>701</v>
      </c>
      <c r="B143" s="4" t="s">
        <v>6</v>
      </c>
      <c r="C143" s="9">
        <v>539020</v>
      </c>
      <c r="D143" s="3">
        <v>65669</v>
      </c>
      <c r="E143" s="3">
        <f t="shared" si="54"/>
        <v>604689</v>
      </c>
      <c r="F143" s="3">
        <v>17967.333333333299</v>
      </c>
      <c r="G143" s="3">
        <v>2736.2083333333298</v>
      </c>
      <c r="H143" s="3">
        <f t="shared" si="55"/>
        <v>20703.541666666628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s="7" customFormat="1" x14ac:dyDescent="0.25">
      <c r="A144" s="19">
        <v>801</v>
      </c>
      <c r="B144" s="4" t="s">
        <v>0</v>
      </c>
      <c r="C144" s="9">
        <v>323011</v>
      </c>
      <c r="D144" s="3">
        <v>52989</v>
      </c>
      <c r="E144" s="3">
        <f t="shared" si="54"/>
        <v>376000</v>
      </c>
      <c r="F144" s="3">
        <v>10767.0333333333</v>
      </c>
      <c r="G144" s="3">
        <v>2207.875</v>
      </c>
      <c r="H144" s="3">
        <f t="shared" si="55"/>
        <v>12974.9083333333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s="7" customFormat="1" x14ac:dyDescent="0.25">
      <c r="A145" s="19"/>
      <c r="B145" s="12" t="s">
        <v>16</v>
      </c>
      <c r="C145" s="13">
        <f>SUM(C137:C144)</f>
        <v>1808143.5</v>
      </c>
      <c r="D145" s="14">
        <f t="shared" ref="D145:E145" si="56">SUM(D137:D144)</f>
        <v>253510</v>
      </c>
      <c r="E145" s="14">
        <f t="shared" si="56"/>
        <v>2061653.5</v>
      </c>
      <c r="F145" s="14">
        <f>C145/30</f>
        <v>60271.45</v>
      </c>
      <c r="G145" s="14">
        <f t="shared" ref="G145" si="57">D145/24</f>
        <v>10562.916666666666</v>
      </c>
      <c r="H145" s="14">
        <f>SUM(F145:G145)</f>
        <v>70834.366666666669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s="7" customFormat="1" x14ac:dyDescent="0.25">
      <c r="A146" s="2"/>
      <c r="B146" s="2"/>
      <c r="C146" s="3"/>
      <c r="D146" s="3"/>
      <c r="E146" s="3"/>
      <c r="F146" s="3"/>
      <c r="G146" s="3"/>
      <c r="H146" s="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s="7" customFormat="1" x14ac:dyDescent="0.25">
      <c r="A147" s="19">
        <v>2017</v>
      </c>
      <c r="B147" s="4" t="s">
        <v>1</v>
      </c>
      <c r="C147" s="9">
        <v>89132</v>
      </c>
      <c r="D147" s="3">
        <v>9500</v>
      </c>
      <c r="E147" s="3">
        <f>SUM(C147:D147)</f>
        <v>98632</v>
      </c>
      <c r="F147" s="3">
        <v>2971.0666666666698</v>
      </c>
      <c r="G147" s="3">
        <v>395.83333333333297</v>
      </c>
      <c r="H147" s="3">
        <f>SUM(F147:G147)</f>
        <v>3366.9000000000028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s="7" customFormat="1" x14ac:dyDescent="0.25">
      <c r="A148" s="19">
        <v>201</v>
      </c>
      <c r="B148" s="4" t="s">
        <v>2</v>
      </c>
      <c r="C148" s="9">
        <v>72849</v>
      </c>
      <c r="D148" s="3">
        <v>22657</v>
      </c>
      <c r="E148" s="3">
        <f t="shared" ref="E148:E154" si="58">SUM(C148:D148)</f>
        <v>95506</v>
      </c>
      <c r="F148" s="3">
        <v>2428.3000000000002</v>
      </c>
      <c r="G148" s="3">
        <v>944.04166666666697</v>
      </c>
      <c r="H148" s="3">
        <f t="shared" ref="H148:H154" si="59">SUM(F148:G148)</f>
        <v>3372.3416666666672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x14ac:dyDescent="0.25">
      <c r="A149" s="19">
        <v>301</v>
      </c>
      <c r="B149" s="4" t="s">
        <v>7</v>
      </c>
      <c r="C149" s="9">
        <v>160290</v>
      </c>
      <c r="D149" s="3">
        <v>31757</v>
      </c>
      <c r="E149" s="3">
        <f t="shared" si="58"/>
        <v>192047</v>
      </c>
      <c r="F149" s="3">
        <v>5343</v>
      </c>
      <c r="G149" s="3">
        <v>1323.2083333333301</v>
      </c>
      <c r="H149" s="3">
        <f t="shared" si="59"/>
        <v>6666.2083333333303</v>
      </c>
    </row>
    <row r="150" spans="1:24" x14ac:dyDescent="0.25">
      <c r="A150" s="19">
        <v>401</v>
      </c>
      <c r="B150" s="4" t="s">
        <v>5</v>
      </c>
      <c r="C150" s="9">
        <v>513921</v>
      </c>
      <c r="D150" s="3">
        <v>55256</v>
      </c>
      <c r="E150" s="3">
        <f t="shared" si="58"/>
        <v>569177</v>
      </c>
      <c r="F150" s="3">
        <v>17130.7</v>
      </c>
      <c r="G150" s="3">
        <v>2302.3333333333298</v>
      </c>
      <c r="H150" s="3">
        <f t="shared" si="59"/>
        <v>19433.033333333329</v>
      </c>
    </row>
    <row r="151" spans="1:24" x14ac:dyDescent="0.25">
      <c r="A151" s="19">
        <v>501</v>
      </c>
      <c r="B151" s="4" t="s">
        <v>8</v>
      </c>
      <c r="C151" s="9">
        <v>71874</v>
      </c>
      <c r="D151" s="3">
        <v>4648</v>
      </c>
      <c r="E151" s="3">
        <f t="shared" si="58"/>
        <v>76522</v>
      </c>
      <c r="F151" s="3">
        <v>2395.8000000000002</v>
      </c>
      <c r="G151" s="3">
        <v>193.666666666667</v>
      </c>
      <c r="H151" s="3">
        <f t="shared" si="59"/>
        <v>2589.4666666666672</v>
      </c>
    </row>
    <row r="152" spans="1:24" x14ac:dyDescent="0.25">
      <c r="A152" s="19">
        <v>601</v>
      </c>
      <c r="B152" s="4" t="s">
        <v>9</v>
      </c>
      <c r="C152" s="9">
        <v>52906</v>
      </c>
      <c r="D152" s="3">
        <v>6695</v>
      </c>
      <c r="E152" s="3">
        <f t="shared" si="58"/>
        <v>59601</v>
      </c>
      <c r="F152" s="3">
        <v>1763.5333333333299</v>
      </c>
      <c r="G152" s="3">
        <v>278.95833333333297</v>
      </c>
      <c r="H152" s="3">
        <f t="shared" si="59"/>
        <v>2042.4916666666629</v>
      </c>
    </row>
    <row r="153" spans="1:24" x14ac:dyDescent="0.25">
      <c r="A153" s="19">
        <v>701</v>
      </c>
      <c r="B153" s="4" t="s">
        <v>6</v>
      </c>
      <c r="C153" s="9">
        <v>546813</v>
      </c>
      <c r="D153" s="3">
        <v>66244</v>
      </c>
      <c r="E153" s="3">
        <f t="shared" si="58"/>
        <v>613057</v>
      </c>
      <c r="F153" s="3">
        <v>18227.099999999999</v>
      </c>
      <c r="G153" s="3">
        <v>2760.1666666666702</v>
      </c>
      <c r="H153" s="3">
        <f t="shared" si="59"/>
        <v>20987.26666666667</v>
      </c>
    </row>
    <row r="154" spans="1:24" x14ac:dyDescent="0.25">
      <c r="A154" s="19">
        <v>801</v>
      </c>
      <c r="B154" s="4" t="s">
        <v>0</v>
      </c>
      <c r="C154" s="9">
        <v>326683</v>
      </c>
      <c r="D154" s="3">
        <v>51846</v>
      </c>
      <c r="E154" s="3">
        <f t="shared" si="58"/>
        <v>378529</v>
      </c>
      <c r="F154" s="3">
        <v>10889.4333333333</v>
      </c>
      <c r="G154" s="3">
        <v>2160.25</v>
      </c>
      <c r="H154" s="3">
        <f t="shared" si="59"/>
        <v>13049.6833333333</v>
      </c>
    </row>
    <row r="155" spans="1:24" x14ac:dyDescent="0.25">
      <c r="A155" s="19"/>
      <c r="B155" s="12" t="s">
        <v>16</v>
      </c>
      <c r="C155" s="13">
        <f>SUM(C147:C154)</f>
        <v>1834468</v>
      </c>
      <c r="D155" s="14">
        <f t="shared" ref="D155:E155" si="60">SUM(D147:D154)</f>
        <v>248603</v>
      </c>
      <c r="E155" s="14">
        <f t="shared" si="60"/>
        <v>2083071</v>
      </c>
      <c r="F155" s="14">
        <f>C155/30</f>
        <v>61148.933333333334</v>
      </c>
      <c r="G155" s="14">
        <f t="shared" ref="G155" si="61">D155/24</f>
        <v>10358.458333333334</v>
      </c>
      <c r="H155" s="14">
        <f>SUM(F155:G155)</f>
        <v>71507.391666666663</v>
      </c>
    </row>
    <row r="157" spans="1:24" x14ac:dyDescent="0.25">
      <c r="A157" s="19">
        <v>2018</v>
      </c>
      <c r="B157" s="4" t="s">
        <v>1</v>
      </c>
      <c r="C157" s="9">
        <v>94590</v>
      </c>
      <c r="D157" s="3">
        <v>8396</v>
      </c>
      <c r="E157" s="3">
        <f>SUM(C157:D157)</f>
        <v>102986</v>
      </c>
      <c r="F157" s="3">
        <v>3153</v>
      </c>
      <c r="G157" s="3">
        <v>349.83333333333297</v>
      </c>
      <c r="H157" s="3">
        <f>SUM(F157:G157)</f>
        <v>3502.833333333333</v>
      </c>
    </row>
    <row r="158" spans="1:24" x14ac:dyDescent="0.25">
      <c r="A158" s="19">
        <v>201</v>
      </c>
      <c r="B158" s="4" t="s">
        <v>2</v>
      </c>
      <c r="C158" s="9">
        <v>73075</v>
      </c>
      <c r="D158" s="3">
        <v>21387</v>
      </c>
      <c r="E158" s="3">
        <f t="shared" ref="E158:E164" si="62">SUM(C158:D158)</f>
        <v>94462</v>
      </c>
      <c r="F158" s="3">
        <v>2435.8333333333298</v>
      </c>
      <c r="G158" s="3">
        <v>891.125</v>
      </c>
      <c r="H158" s="3">
        <f t="shared" ref="H158:H164" si="63">SUM(F158:G158)</f>
        <v>3326.9583333333298</v>
      </c>
    </row>
    <row r="159" spans="1:24" x14ac:dyDescent="0.25">
      <c r="A159" s="19">
        <v>301</v>
      </c>
      <c r="B159" s="4" t="s">
        <v>7</v>
      </c>
      <c r="C159" s="9">
        <v>151243</v>
      </c>
      <c r="D159" s="3">
        <v>29346.5</v>
      </c>
      <c r="E159" s="3">
        <f t="shared" si="62"/>
        <v>180589.5</v>
      </c>
      <c r="F159" s="3">
        <v>5041.4333333333298</v>
      </c>
      <c r="G159" s="3">
        <v>1222.7708333333301</v>
      </c>
      <c r="H159" s="3">
        <f t="shared" si="63"/>
        <v>6264.2041666666601</v>
      </c>
    </row>
    <row r="160" spans="1:24" x14ac:dyDescent="0.25">
      <c r="A160" s="19">
        <v>401</v>
      </c>
      <c r="B160" s="4" t="s">
        <v>5</v>
      </c>
      <c r="C160" s="9">
        <v>523164</v>
      </c>
      <c r="D160" s="3">
        <v>54777</v>
      </c>
      <c r="E160" s="3">
        <f t="shared" si="62"/>
        <v>577941</v>
      </c>
      <c r="F160" s="3">
        <v>17438.8</v>
      </c>
      <c r="G160" s="3">
        <v>2282.375</v>
      </c>
      <c r="H160" s="3">
        <f t="shared" si="63"/>
        <v>19721.174999999999</v>
      </c>
    </row>
    <row r="161" spans="1:8" x14ac:dyDescent="0.25">
      <c r="A161" s="19">
        <v>501</v>
      </c>
      <c r="B161" s="4" t="s">
        <v>8</v>
      </c>
      <c r="C161" s="9">
        <v>70436</v>
      </c>
      <c r="D161" s="3">
        <v>4376</v>
      </c>
      <c r="E161" s="3">
        <f t="shared" si="62"/>
        <v>74812</v>
      </c>
      <c r="F161" s="3">
        <v>2347.86666666667</v>
      </c>
      <c r="G161" s="3">
        <v>182.333333333333</v>
      </c>
      <c r="H161" s="3">
        <f t="shared" si="63"/>
        <v>2530.200000000003</v>
      </c>
    </row>
    <row r="162" spans="1:8" x14ac:dyDescent="0.25">
      <c r="A162" s="19">
        <v>601</v>
      </c>
      <c r="B162" s="4" t="s">
        <v>9</v>
      </c>
      <c r="C162" s="9">
        <v>51043</v>
      </c>
      <c r="D162" s="3">
        <v>5771</v>
      </c>
      <c r="E162" s="3">
        <f t="shared" si="62"/>
        <v>56814</v>
      </c>
      <c r="F162" s="3">
        <v>1701.43333333333</v>
      </c>
      <c r="G162" s="3">
        <v>240.458333333333</v>
      </c>
      <c r="H162" s="3">
        <f t="shared" si="63"/>
        <v>1941.891666666663</v>
      </c>
    </row>
    <row r="163" spans="1:8" x14ac:dyDescent="0.25">
      <c r="A163" s="19">
        <v>701</v>
      </c>
      <c r="B163" s="4" t="s">
        <v>6</v>
      </c>
      <c r="C163" s="9">
        <v>535928</v>
      </c>
      <c r="D163" s="3">
        <v>67783</v>
      </c>
      <c r="E163" s="3">
        <f t="shared" si="62"/>
        <v>603711</v>
      </c>
      <c r="F163" s="3">
        <v>17864.266666666699</v>
      </c>
      <c r="G163" s="3">
        <v>2824.2916666666702</v>
      </c>
      <c r="H163" s="3">
        <f t="shared" si="63"/>
        <v>20688.558333333371</v>
      </c>
    </row>
    <row r="164" spans="1:8" x14ac:dyDescent="0.25">
      <c r="A164" s="19">
        <v>801</v>
      </c>
      <c r="B164" s="4" t="s">
        <v>0</v>
      </c>
      <c r="C164" s="9">
        <v>332678</v>
      </c>
      <c r="D164" s="3">
        <v>51229</v>
      </c>
      <c r="E164" s="3">
        <f t="shared" si="62"/>
        <v>383907</v>
      </c>
      <c r="F164" s="3">
        <v>11089.266666666699</v>
      </c>
      <c r="G164" s="3">
        <v>2134.5416666666702</v>
      </c>
      <c r="H164" s="3">
        <f t="shared" si="63"/>
        <v>13223.808333333369</v>
      </c>
    </row>
    <row r="165" spans="1:8" x14ac:dyDescent="0.25">
      <c r="A165" s="19"/>
      <c r="B165" s="12" t="s">
        <v>16</v>
      </c>
      <c r="C165" s="13">
        <f>SUM(C157:C164)</f>
        <v>1832157</v>
      </c>
      <c r="D165" s="14">
        <f t="shared" ref="D165:E165" si="64">SUM(D157:D164)</f>
        <v>243065.5</v>
      </c>
      <c r="E165" s="14">
        <f t="shared" si="64"/>
        <v>2075222.5</v>
      </c>
      <c r="F165" s="14">
        <f>C165/30</f>
        <v>61071.9</v>
      </c>
      <c r="G165" s="14">
        <f t="shared" ref="G165" si="65">D165/24</f>
        <v>10127.729166666666</v>
      </c>
      <c r="H165" s="14">
        <f>SUM(F165:G165)</f>
        <v>71199.629166666666</v>
      </c>
    </row>
    <row r="167" spans="1:8" x14ac:dyDescent="0.25">
      <c r="A167" s="19">
        <v>2019</v>
      </c>
      <c r="B167" s="4" t="s">
        <v>1</v>
      </c>
      <c r="C167" s="9">
        <v>92149</v>
      </c>
      <c r="D167" s="3">
        <v>7708</v>
      </c>
      <c r="E167" s="3">
        <f>SUM(C167:D167)</f>
        <v>99857</v>
      </c>
      <c r="F167" s="3">
        <v>3071.63333333333</v>
      </c>
      <c r="G167" s="3">
        <v>321.16666666666703</v>
      </c>
      <c r="H167" s="3">
        <f>SUM(F167:G167)</f>
        <v>3392.799999999997</v>
      </c>
    </row>
    <row r="168" spans="1:8" x14ac:dyDescent="0.25">
      <c r="A168" s="19">
        <v>201</v>
      </c>
      <c r="B168" s="4" t="s">
        <v>2</v>
      </c>
      <c r="C168" s="9">
        <v>73223</v>
      </c>
      <c r="D168" s="3">
        <v>15718.5</v>
      </c>
      <c r="E168" s="3">
        <f t="shared" ref="E168:E174" si="66">SUM(C168:D168)</f>
        <v>88941.5</v>
      </c>
      <c r="F168" s="3">
        <v>2440.7666666666701</v>
      </c>
      <c r="G168" s="3">
        <v>654.9375</v>
      </c>
      <c r="H168" s="3">
        <f t="shared" ref="H168:H174" si="67">SUM(F168:G168)</f>
        <v>3095.7041666666701</v>
      </c>
    </row>
    <row r="169" spans="1:8" x14ac:dyDescent="0.25">
      <c r="A169" s="19">
        <v>301</v>
      </c>
      <c r="B169" s="4" t="s">
        <v>7</v>
      </c>
      <c r="C169" s="9">
        <v>142216</v>
      </c>
      <c r="D169" s="3">
        <v>29693</v>
      </c>
      <c r="E169" s="3">
        <f t="shared" si="66"/>
        <v>171909</v>
      </c>
      <c r="F169" s="3">
        <v>4740.5333333333301</v>
      </c>
      <c r="G169" s="3">
        <v>1237.2083333333301</v>
      </c>
      <c r="H169" s="3">
        <f t="shared" si="67"/>
        <v>5977.7416666666604</v>
      </c>
    </row>
    <row r="170" spans="1:8" x14ac:dyDescent="0.25">
      <c r="A170" s="19">
        <v>401</v>
      </c>
      <c r="B170" s="4" t="s">
        <v>5</v>
      </c>
      <c r="C170" s="9">
        <v>538054</v>
      </c>
      <c r="D170" s="3">
        <v>54242</v>
      </c>
      <c r="E170" s="3">
        <f t="shared" si="66"/>
        <v>592296</v>
      </c>
      <c r="F170" s="3">
        <v>17935.133333333299</v>
      </c>
      <c r="G170" s="3">
        <v>2260.0833333333298</v>
      </c>
      <c r="H170" s="3">
        <f t="shared" si="67"/>
        <v>20195.216666666627</v>
      </c>
    </row>
    <row r="171" spans="1:8" x14ac:dyDescent="0.25">
      <c r="A171" s="19">
        <v>501</v>
      </c>
      <c r="B171" s="4" t="s">
        <v>8</v>
      </c>
      <c r="C171" s="9">
        <v>71868</v>
      </c>
      <c r="D171" s="3">
        <v>4550</v>
      </c>
      <c r="E171" s="3">
        <f t="shared" si="66"/>
        <v>76418</v>
      </c>
      <c r="F171" s="3">
        <v>2395.6</v>
      </c>
      <c r="G171" s="3">
        <v>189.583333333333</v>
      </c>
      <c r="H171" s="3">
        <f t="shared" si="67"/>
        <v>2585.1833333333329</v>
      </c>
    </row>
    <row r="172" spans="1:8" x14ac:dyDescent="0.25">
      <c r="A172" s="19">
        <v>601</v>
      </c>
      <c r="B172" s="4" t="s">
        <v>9</v>
      </c>
      <c r="C172" s="9">
        <v>47617.7</v>
      </c>
      <c r="D172" s="3">
        <v>4978</v>
      </c>
      <c r="E172" s="3">
        <f t="shared" si="66"/>
        <v>52595.7</v>
      </c>
      <c r="F172" s="3">
        <v>1587.2566666666701</v>
      </c>
      <c r="G172" s="3">
        <v>207.416666666667</v>
      </c>
      <c r="H172" s="3">
        <f t="shared" si="67"/>
        <v>1794.673333333337</v>
      </c>
    </row>
    <row r="173" spans="1:8" x14ac:dyDescent="0.25">
      <c r="A173" s="19">
        <v>701</v>
      </c>
      <c r="B173" s="4" t="s">
        <v>6</v>
      </c>
      <c r="C173" s="9">
        <v>513274</v>
      </c>
      <c r="D173" s="3">
        <v>69659</v>
      </c>
      <c r="E173" s="3">
        <f t="shared" si="66"/>
        <v>582933</v>
      </c>
      <c r="F173" s="3">
        <v>17109.133333333299</v>
      </c>
      <c r="G173" s="3">
        <v>2902.4583333333298</v>
      </c>
      <c r="H173" s="3">
        <f t="shared" si="67"/>
        <v>20011.591666666627</v>
      </c>
    </row>
    <row r="174" spans="1:8" x14ac:dyDescent="0.25">
      <c r="A174" s="19">
        <v>801</v>
      </c>
      <c r="B174" s="4" t="s">
        <v>0</v>
      </c>
      <c r="C174" s="9">
        <v>333866</v>
      </c>
      <c r="D174" s="3">
        <v>48532</v>
      </c>
      <c r="E174" s="3">
        <f t="shared" si="66"/>
        <v>382398</v>
      </c>
      <c r="F174" s="3">
        <v>11128.8666666667</v>
      </c>
      <c r="G174" s="3">
        <v>2022.1666666666699</v>
      </c>
      <c r="H174" s="3">
        <f t="shared" si="67"/>
        <v>13151.033333333369</v>
      </c>
    </row>
    <row r="175" spans="1:8" x14ac:dyDescent="0.25">
      <c r="A175" s="19"/>
      <c r="B175" s="12" t="s">
        <v>16</v>
      </c>
      <c r="C175" s="13">
        <f>SUM(C167:C174)</f>
        <v>1812267.7</v>
      </c>
      <c r="D175" s="14">
        <f t="shared" ref="D175:E175" si="68">SUM(D167:D174)</f>
        <v>235080.5</v>
      </c>
      <c r="E175" s="14">
        <f t="shared" si="68"/>
        <v>2047348.2</v>
      </c>
      <c r="F175" s="14">
        <f>C175/30</f>
        <v>60408.923333333332</v>
      </c>
      <c r="G175" s="14">
        <f t="shared" ref="G175" si="69">D175/24</f>
        <v>9795.0208333333339</v>
      </c>
      <c r="H175" s="14">
        <f>SUM(F175:G175)</f>
        <v>70203.944166666668</v>
      </c>
    </row>
    <row r="177" spans="1:8" x14ac:dyDescent="0.25">
      <c r="A177" s="19">
        <v>2020</v>
      </c>
      <c r="B177" s="4" t="s">
        <v>1</v>
      </c>
      <c r="C177" s="17">
        <v>83038</v>
      </c>
      <c r="D177" s="17">
        <v>7702</v>
      </c>
      <c r="E177" s="17">
        <v>90740</v>
      </c>
      <c r="F177" s="17">
        <v>2767.9333333333302</v>
      </c>
      <c r="G177" s="17">
        <v>320.91666666666703</v>
      </c>
      <c r="H177" s="17">
        <v>3088.85</v>
      </c>
    </row>
    <row r="178" spans="1:8" x14ac:dyDescent="0.25">
      <c r="A178" s="19">
        <v>201</v>
      </c>
      <c r="B178" s="4" t="s">
        <v>2</v>
      </c>
      <c r="C178" s="17">
        <v>64119</v>
      </c>
      <c r="D178" s="17">
        <v>16781</v>
      </c>
      <c r="E178" s="17">
        <v>80900</v>
      </c>
      <c r="F178" s="17">
        <v>2137.3000000000002</v>
      </c>
      <c r="G178" s="17">
        <v>699.20833333333303</v>
      </c>
      <c r="H178" s="17">
        <v>2836.50833333333</v>
      </c>
    </row>
    <row r="179" spans="1:8" x14ac:dyDescent="0.25">
      <c r="A179" s="19">
        <v>301</v>
      </c>
      <c r="B179" s="4" t="s">
        <v>7</v>
      </c>
      <c r="C179" s="17">
        <v>132288.5</v>
      </c>
      <c r="D179" s="17">
        <v>34451</v>
      </c>
      <c r="E179" s="17">
        <v>166739.5</v>
      </c>
      <c r="F179" s="17">
        <v>4409.6166666666704</v>
      </c>
      <c r="G179" s="17">
        <v>1435.4583333333301</v>
      </c>
      <c r="H179" s="17">
        <v>5845.0749999999998</v>
      </c>
    </row>
    <row r="180" spans="1:8" x14ac:dyDescent="0.25">
      <c r="A180" s="19">
        <v>401</v>
      </c>
      <c r="B180" s="4" t="s">
        <v>5</v>
      </c>
      <c r="C180" s="17">
        <v>549213</v>
      </c>
      <c r="D180" s="17">
        <v>61690</v>
      </c>
      <c r="E180" s="17">
        <v>610903</v>
      </c>
      <c r="F180" s="17">
        <v>18307.099999999999</v>
      </c>
      <c r="G180" s="17">
        <v>2570.4166666666702</v>
      </c>
      <c r="H180" s="17">
        <v>20877.516666666699</v>
      </c>
    </row>
    <row r="181" spans="1:8" x14ac:dyDescent="0.25">
      <c r="A181" s="19">
        <v>501</v>
      </c>
      <c r="B181" s="4" t="s">
        <v>8</v>
      </c>
      <c r="C181" s="17">
        <v>71875</v>
      </c>
      <c r="D181" s="17">
        <v>5547</v>
      </c>
      <c r="E181" s="17">
        <v>77422</v>
      </c>
      <c r="F181" s="17">
        <v>2395.8333333333298</v>
      </c>
      <c r="G181" s="17">
        <v>231.125</v>
      </c>
      <c r="H181" s="17">
        <v>2626.9583333333298</v>
      </c>
    </row>
    <row r="182" spans="1:8" x14ac:dyDescent="0.25">
      <c r="A182" s="19">
        <v>601</v>
      </c>
      <c r="B182" s="4" t="s">
        <v>9</v>
      </c>
      <c r="C182" s="17">
        <v>44044</v>
      </c>
      <c r="D182" s="17">
        <v>5147</v>
      </c>
      <c r="E182" s="17">
        <v>49191</v>
      </c>
      <c r="F182" s="17">
        <v>1468.13333333333</v>
      </c>
      <c r="G182" s="17">
        <v>214.458333333333</v>
      </c>
      <c r="H182" s="17">
        <v>1682.5916666666701</v>
      </c>
    </row>
    <row r="183" spans="1:8" x14ac:dyDescent="0.25">
      <c r="A183" s="19">
        <v>701</v>
      </c>
      <c r="B183" s="4" t="s">
        <v>6</v>
      </c>
      <c r="C183" s="17">
        <v>481574</v>
      </c>
      <c r="D183" s="17">
        <v>72959</v>
      </c>
      <c r="E183" s="17">
        <v>554533</v>
      </c>
      <c r="F183" s="17">
        <v>16052.4666666667</v>
      </c>
      <c r="G183" s="17">
        <v>3039.9583333333298</v>
      </c>
      <c r="H183" s="17">
        <v>19092.424999999999</v>
      </c>
    </row>
    <row r="184" spans="1:8" x14ac:dyDescent="0.25">
      <c r="A184" s="19">
        <v>801</v>
      </c>
      <c r="B184" s="4" t="s">
        <v>0</v>
      </c>
      <c r="C184" s="17">
        <v>330945</v>
      </c>
      <c r="D184" s="17">
        <v>53687</v>
      </c>
      <c r="E184" s="17">
        <v>384632</v>
      </c>
      <c r="F184" s="17">
        <v>11031.5</v>
      </c>
      <c r="G184" s="17">
        <v>2236.9583333333298</v>
      </c>
      <c r="H184" s="17">
        <v>13268.458333333299</v>
      </c>
    </row>
    <row r="185" spans="1:8" x14ac:dyDescent="0.25">
      <c r="A185" s="19"/>
      <c r="B185" s="12" t="s">
        <v>16</v>
      </c>
      <c r="C185" s="13">
        <f>SUM(C177:C184)</f>
        <v>1757096.5</v>
      </c>
      <c r="D185" s="14">
        <f t="shared" ref="D185:E185" si="70">SUM(D177:D184)</f>
        <v>257964</v>
      </c>
      <c r="E185" s="14">
        <f t="shared" si="70"/>
        <v>2015060.5</v>
      </c>
      <c r="F185" s="14">
        <f>C185/30</f>
        <v>58569.883333333331</v>
      </c>
      <c r="G185" s="14">
        <f t="shared" ref="G185" si="71">D185/24</f>
        <v>10748.5</v>
      </c>
      <c r="H185" s="14">
        <f>SUM(F185:G185)</f>
        <v>69318.383333333331</v>
      </c>
    </row>
    <row r="187" spans="1:8" x14ac:dyDescent="0.25">
      <c r="A187" s="19">
        <v>2021</v>
      </c>
      <c r="B187" s="4" t="s">
        <v>1</v>
      </c>
      <c r="C187" s="18">
        <v>75666</v>
      </c>
      <c r="D187" s="18">
        <v>8903</v>
      </c>
      <c r="E187" s="18">
        <v>84569</v>
      </c>
      <c r="F187" s="18">
        <v>2522.1999999999998</v>
      </c>
      <c r="G187" s="18">
        <v>370.95833333333297</v>
      </c>
      <c r="H187" s="18">
        <v>2893.1583333333301</v>
      </c>
    </row>
    <row r="188" spans="1:8" x14ac:dyDescent="0.25">
      <c r="A188" s="19">
        <v>201</v>
      </c>
      <c r="B188" s="4" t="s">
        <v>2</v>
      </c>
      <c r="C188" s="18">
        <v>52789.5</v>
      </c>
      <c r="D188" s="18">
        <v>16277</v>
      </c>
      <c r="E188" s="18">
        <v>69066.5</v>
      </c>
      <c r="F188" s="18">
        <v>1759.65</v>
      </c>
      <c r="G188" s="18">
        <v>678.20833333333303</v>
      </c>
      <c r="H188" s="18">
        <v>2437.8583333333299</v>
      </c>
    </row>
    <row r="189" spans="1:8" x14ac:dyDescent="0.25">
      <c r="A189" s="19">
        <v>301</v>
      </c>
      <c r="B189" s="4" t="s">
        <v>7</v>
      </c>
      <c r="C189" s="18">
        <v>136390.5</v>
      </c>
      <c r="D189" s="18">
        <v>38579</v>
      </c>
      <c r="E189" s="18">
        <v>174969.5</v>
      </c>
      <c r="F189" s="18">
        <v>4546.3500000000004</v>
      </c>
      <c r="G189" s="18">
        <v>1607.4583333333301</v>
      </c>
      <c r="H189" s="18">
        <v>6153.8083333333298</v>
      </c>
    </row>
    <row r="190" spans="1:8" x14ac:dyDescent="0.25">
      <c r="A190" s="19">
        <v>401</v>
      </c>
      <c r="B190" s="4" t="s">
        <v>5</v>
      </c>
      <c r="C190" s="18">
        <v>533007</v>
      </c>
      <c r="D190" s="18">
        <v>71299</v>
      </c>
      <c r="E190" s="18">
        <v>604306</v>
      </c>
      <c r="F190" s="18">
        <v>17766.900000000001</v>
      </c>
      <c r="G190" s="18">
        <v>2970.7916666666702</v>
      </c>
      <c r="H190" s="18">
        <v>20737.691666666698</v>
      </c>
    </row>
    <row r="191" spans="1:8" x14ac:dyDescent="0.25">
      <c r="A191" s="19">
        <v>501</v>
      </c>
      <c r="B191" s="4" t="s">
        <v>8</v>
      </c>
      <c r="C191" s="18">
        <v>64788</v>
      </c>
      <c r="D191" s="18">
        <v>6484</v>
      </c>
      <c r="E191" s="18">
        <v>71272</v>
      </c>
      <c r="F191" s="18">
        <v>2159.6</v>
      </c>
      <c r="G191" s="18">
        <v>270.16666666666703</v>
      </c>
      <c r="H191" s="18">
        <v>2429.7666666666701</v>
      </c>
    </row>
    <row r="192" spans="1:8" x14ac:dyDescent="0.25">
      <c r="A192" s="19">
        <v>601</v>
      </c>
      <c r="B192" s="4" t="s">
        <v>9</v>
      </c>
      <c r="C192" s="18">
        <v>39678</v>
      </c>
      <c r="D192" s="18">
        <v>5802</v>
      </c>
      <c r="E192" s="18">
        <v>45480</v>
      </c>
      <c r="F192" s="18">
        <v>1322.6</v>
      </c>
      <c r="G192" s="18">
        <v>241.75</v>
      </c>
      <c r="H192" s="18">
        <v>1564.35</v>
      </c>
    </row>
    <row r="193" spans="1:8" x14ac:dyDescent="0.25">
      <c r="A193" s="19">
        <v>701</v>
      </c>
      <c r="B193" s="4" t="s">
        <v>6</v>
      </c>
      <c r="C193" s="18">
        <v>460863</v>
      </c>
      <c r="D193" s="18">
        <v>77715</v>
      </c>
      <c r="E193" s="18">
        <v>538578</v>
      </c>
      <c r="F193" s="18">
        <v>15362.1</v>
      </c>
      <c r="G193" s="18">
        <v>3238.125</v>
      </c>
      <c r="H193" s="18">
        <v>18600.224999999999</v>
      </c>
    </row>
    <row r="194" spans="1:8" x14ac:dyDescent="0.25">
      <c r="A194" s="19">
        <v>801</v>
      </c>
      <c r="B194" s="4" t="s">
        <v>0</v>
      </c>
      <c r="C194" s="18">
        <v>314003</v>
      </c>
      <c r="D194" s="18">
        <v>63436</v>
      </c>
      <c r="E194" s="18">
        <v>377439</v>
      </c>
      <c r="F194" s="18">
        <v>10466.766666666699</v>
      </c>
      <c r="G194" s="18">
        <v>2643.1666666666702</v>
      </c>
      <c r="H194" s="18">
        <v>13109.9333333333</v>
      </c>
    </row>
    <row r="195" spans="1:8" x14ac:dyDescent="0.25">
      <c r="A195" s="19"/>
      <c r="B195" s="12" t="s">
        <v>16</v>
      </c>
      <c r="C195" s="13">
        <f>SUM(C187:C194)</f>
        <v>1677185</v>
      </c>
      <c r="D195" s="14">
        <f t="shared" ref="D195:E195" si="72">SUM(D187:D194)</f>
        <v>288495</v>
      </c>
      <c r="E195" s="14">
        <f t="shared" si="72"/>
        <v>1965680</v>
      </c>
      <c r="F195" s="14">
        <f>C195/30</f>
        <v>55906.166666666664</v>
      </c>
      <c r="G195" s="14">
        <f t="shared" ref="G195" si="73">D195/24</f>
        <v>12020.625</v>
      </c>
      <c r="H195" s="14">
        <f>SUM(F195:G195)</f>
        <v>67926.791666666657</v>
      </c>
    </row>
    <row r="197" spans="1:8" x14ac:dyDescent="0.25">
      <c r="A197" s="19">
        <v>2022</v>
      </c>
      <c r="B197" s="4" t="s">
        <v>1</v>
      </c>
      <c r="C197" s="18">
        <v>71953</v>
      </c>
      <c r="D197" s="18">
        <v>8749</v>
      </c>
      <c r="E197" s="18">
        <v>80702</v>
      </c>
      <c r="F197" s="18">
        <v>2398.4333333333302</v>
      </c>
      <c r="G197" s="18">
        <v>364.54166666666703</v>
      </c>
      <c r="H197" s="18">
        <v>2762.9749999999999</v>
      </c>
    </row>
    <row r="198" spans="1:8" x14ac:dyDescent="0.25">
      <c r="A198" s="19">
        <v>201</v>
      </c>
      <c r="B198" s="4" t="s">
        <v>2</v>
      </c>
      <c r="C198" s="18">
        <v>48649</v>
      </c>
      <c r="D198" s="18">
        <v>14749</v>
      </c>
      <c r="E198" s="18">
        <v>63398</v>
      </c>
      <c r="F198" s="18">
        <v>1621.63333333333</v>
      </c>
      <c r="G198" s="18">
        <v>614.54166666666697</v>
      </c>
      <c r="H198" s="18">
        <v>2236.1750000000002</v>
      </c>
    </row>
    <row r="199" spans="1:8" x14ac:dyDescent="0.25">
      <c r="A199" s="19">
        <v>301</v>
      </c>
      <c r="B199" s="4" t="s">
        <v>7</v>
      </c>
      <c r="C199" s="18">
        <v>131369.60000000001</v>
      </c>
      <c r="D199" s="18">
        <v>33315</v>
      </c>
      <c r="E199" s="18">
        <v>164684.6</v>
      </c>
      <c r="F199" s="18">
        <v>4378.9866666666703</v>
      </c>
      <c r="G199" s="18">
        <v>1388.125</v>
      </c>
      <c r="H199" s="18">
        <v>5767.1116666666703</v>
      </c>
    </row>
    <row r="200" spans="1:8" x14ac:dyDescent="0.25">
      <c r="A200" s="19">
        <v>401</v>
      </c>
      <c r="B200" s="4" t="s">
        <v>5</v>
      </c>
      <c r="C200" s="18">
        <v>530670</v>
      </c>
      <c r="D200" s="18">
        <v>69162</v>
      </c>
      <c r="E200" s="18">
        <v>599832</v>
      </c>
      <c r="F200" s="18">
        <v>17689</v>
      </c>
      <c r="G200" s="18">
        <v>2881.75</v>
      </c>
      <c r="H200" s="18">
        <v>20570.75</v>
      </c>
    </row>
    <row r="201" spans="1:8" x14ac:dyDescent="0.25">
      <c r="A201" s="19">
        <v>501</v>
      </c>
      <c r="B201" s="4" t="s">
        <v>8</v>
      </c>
      <c r="C201" s="18">
        <v>59841</v>
      </c>
      <c r="D201" s="18">
        <v>5940</v>
      </c>
      <c r="E201" s="18">
        <v>65781</v>
      </c>
      <c r="F201" s="18">
        <v>1994.7</v>
      </c>
      <c r="G201" s="18">
        <v>247.5</v>
      </c>
      <c r="H201" s="18">
        <v>2242.1999999999998</v>
      </c>
    </row>
    <row r="202" spans="1:8" x14ac:dyDescent="0.25">
      <c r="A202" s="19">
        <v>601</v>
      </c>
      <c r="B202" s="4" t="s">
        <v>9</v>
      </c>
      <c r="C202" s="18">
        <v>38443</v>
      </c>
      <c r="D202" s="18">
        <v>3576</v>
      </c>
      <c r="E202" s="18">
        <v>42019</v>
      </c>
      <c r="F202" s="18">
        <v>1281.43333333333</v>
      </c>
      <c r="G202" s="18">
        <v>149</v>
      </c>
      <c r="H202" s="18">
        <v>1430.43333333333</v>
      </c>
    </row>
    <row r="203" spans="1:8" x14ac:dyDescent="0.25">
      <c r="A203" s="19">
        <v>701</v>
      </c>
      <c r="B203" s="4" t="s">
        <v>6</v>
      </c>
      <c r="C203" s="18">
        <v>483549</v>
      </c>
      <c r="D203" s="18">
        <v>76746</v>
      </c>
      <c r="E203" s="18">
        <v>560295</v>
      </c>
      <c r="F203" s="18">
        <v>16118.3</v>
      </c>
      <c r="G203" s="18">
        <v>3197.75</v>
      </c>
      <c r="H203" s="18">
        <v>19316.05</v>
      </c>
    </row>
    <row r="204" spans="1:8" x14ac:dyDescent="0.25">
      <c r="A204" s="19">
        <v>801</v>
      </c>
      <c r="B204" s="4" t="s">
        <v>0</v>
      </c>
      <c r="C204" s="18">
        <v>299740</v>
      </c>
      <c r="D204" s="18">
        <v>62245</v>
      </c>
      <c r="E204" s="18">
        <v>361985</v>
      </c>
      <c r="F204" s="18">
        <v>9991.3333333333303</v>
      </c>
      <c r="G204" s="18">
        <v>2593.5416666666702</v>
      </c>
      <c r="H204" s="18">
        <v>12584.875</v>
      </c>
    </row>
    <row r="205" spans="1:8" x14ac:dyDescent="0.25">
      <c r="A205" s="19"/>
      <c r="B205" s="12" t="s">
        <v>16</v>
      </c>
      <c r="C205" s="13">
        <f>SUM(C197:C204)</f>
        <v>1664214.6</v>
      </c>
      <c r="D205" s="14">
        <f t="shared" ref="D205:E205" si="74">SUM(D197:D204)</f>
        <v>274482</v>
      </c>
      <c r="E205" s="14">
        <f t="shared" si="74"/>
        <v>1938696.6</v>
      </c>
      <c r="F205" s="14">
        <f>C205/30</f>
        <v>55473.82</v>
      </c>
      <c r="G205" s="14">
        <f t="shared" ref="G205" si="75">D205/24</f>
        <v>11436.75</v>
      </c>
      <c r="H205" s="14">
        <f>SUM(F205:G205)</f>
        <v>66910.570000000007</v>
      </c>
    </row>
    <row r="208" spans="1:8" x14ac:dyDescent="0.25">
      <c r="A208" s="1" t="s">
        <v>23</v>
      </c>
    </row>
    <row r="209" spans="1:1" x14ac:dyDescent="0.25">
      <c r="A209" s="1" t="s">
        <v>19</v>
      </c>
    </row>
    <row r="210" spans="1:1" x14ac:dyDescent="0.25">
      <c r="A210" s="1" t="s">
        <v>20</v>
      </c>
    </row>
  </sheetData>
  <mergeCells count="23">
    <mergeCell ref="A197:A205"/>
    <mergeCell ref="A177:A185"/>
    <mergeCell ref="A187:A195"/>
    <mergeCell ref="A1:D1"/>
    <mergeCell ref="A2:D2"/>
    <mergeCell ref="A3:D3"/>
    <mergeCell ref="A117:A125"/>
    <mergeCell ref="A7:A15"/>
    <mergeCell ref="A17:A25"/>
    <mergeCell ref="A27:A35"/>
    <mergeCell ref="A37:A45"/>
    <mergeCell ref="A47:A55"/>
    <mergeCell ref="A57:A65"/>
    <mergeCell ref="A67:A75"/>
    <mergeCell ref="A77:A85"/>
    <mergeCell ref="A87:A95"/>
    <mergeCell ref="A157:A165"/>
    <mergeCell ref="A167:A175"/>
    <mergeCell ref="A97:A105"/>
    <mergeCell ref="A107:A115"/>
    <mergeCell ref="A127:A135"/>
    <mergeCell ref="A137:A145"/>
    <mergeCell ref="A147:A155"/>
  </mergeCells>
  <pageMargins left="0.75" right="0.75" top="0.62" bottom="0.64" header="0.5" footer="0.5"/>
  <pageSetup scale="63" orientation="landscape" r:id="rId1"/>
  <headerFooter alignWithMargins="0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SREB_FTE</vt:lpstr>
      <vt:lpstr>SREB_FTE!Print_Titles</vt:lpstr>
    </vt:vector>
  </TitlesOfParts>
  <Company>MSIHL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jhood</dc:creator>
  <cp:lastModifiedBy>Shemeka Wright</cp:lastModifiedBy>
  <cp:lastPrinted>2020-03-11T14:00:54Z</cp:lastPrinted>
  <dcterms:created xsi:type="dcterms:W3CDTF">2005-12-14T15:09:04Z</dcterms:created>
  <dcterms:modified xsi:type="dcterms:W3CDTF">2023-05-31T20:05:11Z</dcterms:modified>
</cp:coreProperties>
</file>