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45" yWindow="-45" windowWidth="12375" windowHeight="12135"/>
  </bookViews>
  <sheets>
    <sheet name="Cover" sheetId="4" r:id="rId1"/>
    <sheet name="Introduction" sheetId="292" r:id="rId2"/>
    <sheet name="Table of Contents" sheetId="282" r:id="rId3"/>
    <sheet name="Programs by University" sheetId="446" r:id="rId4"/>
    <sheet name="template" sheetId="107" state="hidden" r:id="rId5"/>
    <sheet name="Accounting" sheetId="333" r:id="rId6"/>
    <sheet name="Advertising" sheetId="334" r:id="rId7"/>
    <sheet name="Aerospace Engineering" sheetId="8" r:id="rId8"/>
    <sheet name="African American Studies" sheetId="10" r:id="rId9"/>
    <sheet name="Agribusiness" sheetId="13" r:id="rId10"/>
    <sheet name="Agribusiness Management" sheetId="14" r:id="rId11"/>
    <sheet name="Agricultural Economics" sheetId="287" r:id="rId12"/>
    <sheet name="Agricultural Engineering" sheetId="15" r:id="rId13"/>
    <sheet name="Agricultural Information Sci" sheetId="16" r:id="rId14"/>
    <sheet name="Agricultural Science" sheetId="17" r:id="rId15"/>
    <sheet name="Agricultural Sciences" sheetId="289" r:id="rId16"/>
    <sheet name="Agronomy" sheetId="18" r:id="rId17"/>
    <sheet name="Allied Health" sheetId="335" r:id="rId18"/>
    <sheet name="American Studies" sheetId="336" r:id="rId19"/>
    <sheet name="Animal Sciences" sheetId="21" r:id="rId20"/>
    <sheet name="Anthropology" sheetId="337" r:id="rId21"/>
    <sheet name="Applied Science" sheetId="23" r:id="rId22"/>
    <sheet name="Applied Technology" sheetId="338" r:id="rId23"/>
    <sheet name="Applied Tech, Indust Tech," sheetId="339" r:id="rId24"/>
    <sheet name="Architectural Engineering T" sheetId="340" r:id="rId25"/>
    <sheet name="Architecture" sheetId="27" r:id="rId26"/>
    <sheet name="Art - Fine Arts" sheetId="341" r:id="rId27"/>
    <sheet name="Art Education" sheetId="29" r:id="rId28"/>
    <sheet name="Art History" sheetId="30" r:id="rId29"/>
    <sheet name="Athletic Training" sheetId="342" r:id="rId30"/>
    <sheet name="Aviation Management" sheetId="32" r:id="rId31"/>
    <sheet name="Business Group" sheetId="343" r:id="rId32"/>
    <sheet name="Biochemistry BA" sheetId="34" r:id="rId33"/>
    <sheet name="Biochemistry BS" sheetId="35" r:id="rId34"/>
    <sheet name="Biological Engineering" sheetId="36" r:id="rId35"/>
    <sheet name="Biology BA" sheetId="37" r:id="rId36"/>
    <sheet name="Appendix B - Lab Courses" sheetId="11" state="hidden" r:id="rId37"/>
    <sheet name="Biology BS" sheetId="439" r:id="rId38"/>
    <sheet name="Biology Ed (ASU)" sheetId="41" r:id="rId39"/>
    <sheet name="Biology Ed (DSU)" sheetId="42" r:id="rId40"/>
    <sheet name="Biology Ed (MSU)" sheetId="46" r:id="rId41"/>
    <sheet name="Biology Ed (MUW)" sheetId="43" r:id="rId42"/>
    <sheet name="Biology Ed (UM)" sheetId="45" r:id="rId43"/>
    <sheet name="Biology Ed (USM)" sheetId="431" r:id="rId44"/>
    <sheet name="Building Construction Science" sheetId="256" r:id="rId45"/>
    <sheet name="Business Information Systems" sheetId="51" r:id="rId46"/>
    <sheet name="Chemical Engineering" sheetId="52" r:id="rId47"/>
    <sheet name="Chemistry BA" sheetId="53" r:id="rId48"/>
    <sheet name="Chemistry BS" sheetId="346" r:id="rId49"/>
    <sheet name="Chemistry (Licensure)" sheetId="432" r:id="rId50"/>
    <sheet name="Child and Family Studies" sheetId="348" r:id="rId51"/>
    <sheet name="Child Care and Family Education" sheetId="56" r:id="rId52"/>
    <sheet name="Child Development" sheetId="57" r:id="rId53"/>
    <sheet name="Chinese" sheetId="58" r:id="rId54"/>
    <sheet name="Civil Engineering" sheetId="59" r:id="rId55"/>
    <sheet name="Classics" sheetId="60" r:id="rId56"/>
    <sheet name="Communication(s) BA" sheetId="447" r:id="rId57"/>
    <sheet name="Communication, Speech Path" sheetId="448" r:id="rId58"/>
    <sheet name="Communications BS" sheetId="449" r:id="rId59"/>
    <sheet name="Communication Studies" sheetId="63" r:id="rId60"/>
    <sheet name="Community Health Sciences" sheetId="352" r:id="rId61"/>
    <sheet name="Computer Engineering" sheetId="66" r:id="rId62"/>
    <sheet name="Computer Engineering Tech" sheetId="353" r:id="rId63"/>
    <sheet name="Computer Information Systems" sheetId="68" r:id="rId64"/>
    <sheet name="Computer Network &amp; Info" sheetId="414" r:id="rId65"/>
    <sheet name="Computer Science BA" sheetId="70" r:id="rId66"/>
    <sheet name="Computer Science BS, BSCS" sheetId="354" r:id="rId67"/>
    <sheet name="Construction Engineering Tech" sheetId="355" r:id="rId68"/>
    <sheet name="Criminal Justice" sheetId="356" r:id="rId69"/>
    <sheet name="Criminology" sheetId="74" r:id="rId70"/>
    <sheet name="Culinary Arts" sheetId="75" r:id="rId71"/>
    <sheet name="Culinology" sheetId="76" r:id="rId72"/>
    <sheet name="Cytotechnology" sheetId="259" r:id="rId73"/>
    <sheet name="Dance" sheetId="357" r:id="rId74"/>
    <sheet name="Dance (Licensure)" sheetId="358" r:id="rId75"/>
    <sheet name="Dental Hygiene" sheetId="79" r:id="rId76"/>
    <sheet name="Digital Media Arts" sheetId="279" r:id="rId77"/>
    <sheet name="Early Childhood Education" sheetId="283" r:id="rId78"/>
    <sheet name="Earth System Science" sheetId="291" r:id="rId79"/>
    <sheet name="Economics BA" sheetId="359" r:id="rId80"/>
    <sheet name="Education of the Deaf" sheetId="433" r:id="rId81"/>
    <sheet name="Educational Psychology" sheetId="83" r:id="rId82"/>
    <sheet name="Electrical Engineering" sheetId="84" r:id="rId83"/>
    <sheet name="Electronics Engineering Tech" sheetId="361" r:id="rId84"/>
    <sheet name="Elementary Education" sheetId="86" r:id="rId85"/>
    <sheet name="Elementary Ed (USM)" sheetId="362" r:id="rId86"/>
    <sheet name="Engineering" sheetId="87" r:id="rId87"/>
    <sheet name="English" sheetId="363" r:id="rId88"/>
    <sheet name="English Ed (ASU)" sheetId="90" r:id="rId89"/>
    <sheet name="English Ed (DSU)" sheetId="91" r:id="rId90"/>
    <sheet name="English Ed (JSU)" sheetId="92" r:id="rId91"/>
    <sheet name="English Ed (MSU)" sheetId="93" r:id="rId92"/>
    <sheet name="English Ed (MUW)" sheetId="94" r:id="rId93"/>
    <sheet name="English Ed (MVSU)" sheetId="95" r:id="rId94"/>
    <sheet name="English Ed (UM)" sheetId="96" r:id="rId95"/>
    <sheet name="English Ed (USM)" sheetId="434" r:id="rId96"/>
    <sheet name="Entertain Ind BA" sheetId="440" r:id="rId97"/>
    <sheet name="Entertain Ind BS" sheetId="441" r:id="rId98"/>
    <sheet name="Environmental Economics &amp; Mgmt" sheetId="100" r:id="rId99"/>
    <sheet name="Environmental Health" sheetId="101" r:id="rId100"/>
    <sheet name="Environmental Science" sheetId="102" r:id="rId101"/>
    <sheet name="Exercise Science" sheetId="103" r:id="rId102"/>
    <sheet name="Family and Consumer Sciences" sheetId="104" r:id="rId103"/>
    <sheet name="Family Studies" sheetId="105" r:id="rId104"/>
    <sheet name="Flight Operations" sheetId="108" r:id="rId105"/>
    <sheet name="Food Science, Nutrition, Health" sheetId="109" r:id="rId106"/>
    <sheet name="Foreign Languages" sheetId="367" r:id="rId107"/>
    <sheet name="Foreign Languages Education" sheetId="435" r:id="rId108"/>
    <sheet name="Forensics" sheetId="369" r:id="rId109"/>
    <sheet name="Forestry" sheetId="113" r:id="rId110"/>
    <sheet name="French" sheetId="114" r:id="rId111"/>
    <sheet name="General Business" sheetId="286" r:id="rId112"/>
    <sheet name="General Liberal Arts" sheetId="115" r:id="rId113"/>
    <sheet name="General Science" sheetId="116" r:id="rId114"/>
    <sheet name="General Studies BA, BS, BSIS" sheetId="117" r:id="rId115"/>
    <sheet name="General Studies BGS" sheetId="118" r:id="rId116"/>
    <sheet name="Geography" sheetId="370" r:id="rId117"/>
    <sheet name="Geological Engineering" sheetId="120" r:id="rId118"/>
    <sheet name="Geosciences" sheetId="122" r:id="rId119"/>
    <sheet name="Geology" sheetId="442" r:id="rId120"/>
    <sheet name="German" sheetId="123" r:id="rId121"/>
    <sheet name="Health Care Administration" sheetId="124" r:id="rId122"/>
    <sheet name="Health Informatics and Info Mgt" sheetId="255" r:id="rId123"/>
    <sheet name="Health, Physical Ed, Recreation" sheetId="273" r:id="rId124"/>
    <sheet name="Health, Physical Ed, Rec (DSU)" sheetId="294" r:id="rId125"/>
    <sheet name="Health Sciences" sheetId="128" r:id="rId126"/>
    <sheet name="Healthcare Marketing" sheetId="372" r:id="rId127"/>
    <sheet name="History BA" sheetId="373" r:id="rId128"/>
    <sheet name="History BS" sheetId="130" r:id="rId129"/>
    <sheet name="Horticulture" sheetId="131" r:id="rId130"/>
    <sheet name="Hospitality Management" sheetId="281" r:id="rId131"/>
    <sheet name="Hotel, Restaurant, Tourism" sheetId="374" r:id="rId132"/>
    <sheet name="Human Performance (Ex Sci)" sheetId="375" r:id="rId133"/>
    <sheet name="Human Performance (Kinesio)" sheetId="376" r:id="rId134"/>
    <sheet name="Human Performance (Physical Ed)" sheetId="436" r:id="rId135"/>
    <sheet name="Human Sciences" sheetId="135" r:id="rId136"/>
    <sheet name="Industrial Engineering" sheetId="136" r:id="rId137"/>
    <sheet name="Industrial Technology" sheetId="138" r:id="rId138"/>
    <sheet name="Information Tech Services" sheetId="183" r:id="rId139"/>
    <sheet name="Inst Tech (Admin Comm)" sheetId="378" r:id="rId140"/>
    <sheet name="Inst Tech (Business Tech Ed" sheetId="437" r:id="rId141"/>
    <sheet name="Insurance, Real Estate" sheetId="263" r:id="rId142"/>
    <sheet name="Integrated Marketing Comm" sheetId="143" r:id="rId143"/>
    <sheet name="Interdisciplinary Studies" sheetId="380" r:id="rId144"/>
    <sheet name="Interior Design" sheetId="381" r:id="rId145"/>
    <sheet name="International Business" sheetId="382" r:id="rId146"/>
    <sheet name="International Studies" sheetId="383" r:id="rId147"/>
    <sheet name="Journalism" sheetId="384" r:id="rId148"/>
    <sheet name="Kinesiology" sheetId="149" r:id="rId149"/>
    <sheet name="Landscape Architecture" sheetId="152" r:id="rId150"/>
    <sheet name="Landscape Contracting" sheetId="153" r:id="rId151"/>
    <sheet name="Library and Information Science" sheetId="385" r:id="rId152"/>
    <sheet name="Linguistics" sheetId="155" r:id="rId153"/>
    <sheet name="Marine Science" sheetId="386" r:id="rId154"/>
    <sheet name="Marketing Communication" sheetId="160" r:id="rId155"/>
    <sheet name="Mass Communications" sheetId="161" r:id="rId156"/>
    <sheet name="Mathematics BA" sheetId="162" r:id="rId157"/>
    <sheet name="Mathematics BS" sheetId="387" r:id="rId158"/>
    <sheet name="Math Ed (ASU)" sheetId="165" r:id="rId159"/>
    <sheet name="Math Ed (DSU)" sheetId="166" r:id="rId160"/>
    <sheet name="Math Ed (JSU)" sheetId="167" r:id="rId161"/>
    <sheet name="Math Ed (MSU)" sheetId="168" r:id="rId162"/>
    <sheet name="Math Ed (MUW)" sheetId="169" r:id="rId163"/>
    <sheet name="Math Ed (MVSU)" sheetId="170" r:id="rId164"/>
    <sheet name="Math Ed (UM)" sheetId="171" r:id="rId165"/>
    <sheet name="Math Ed (USM)" sheetId="438" r:id="rId166"/>
    <sheet name="Mechanical Engineering" sheetId="173" r:id="rId167"/>
    <sheet name="Medical Lab Science" sheetId="174" r:id="rId168"/>
    <sheet name="Medical Technology" sheetId="389" r:id="rId169"/>
    <sheet name="Merchandising" sheetId="390" r:id="rId170"/>
    <sheet name="Meteorology" sheetId="176" r:id="rId171"/>
    <sheet name="Microbiology" sheetId="177" r:id="rId172"/>
    <sheet name="Music BA" sheetId="391" r:id="rId173"/>
    <sheet name="Music BM" sheetId="444" r:id="rId174"/>
    <sheet name="Music Education (USM)" sheetId="392" r:id="rId175"/>
    <sheet name="Music Industry Studies" sheetId="180" r:id="rId176"/>
    <sheet name="Nursing" sheetId="393" r:id="rId177"/>
    <sheet name="Nutrition &amp; Dietetics" sheetId="394" r:id="rId178"/>
    <sheet name="Office Admin (Info Tech)" sheetId="184" r:id="rId179"/>
    <sheet name="Paralegal Studies BA" sheetId="395" r:id="rId180"/>
    <sheet name="Paralegal Studies BPS, BS" sheetId="186" r:id="rId181"/>
    <sheet name="Pharmaceutical Sciences" sheetId="188" r:id="rId182"/>
    <sheet name="Philosophy" sheetId="445" r:id="rId183"/>
    <sheet name="Physical Sciences" sheetId="190" r:id="rId184"/>
    <sheet name="Physics BA" sheetId="191" r:id="rId185"/>
    <sheet name="Physics BS" sheetId="415" r:id="rId186"/>
    <sheet name="Political Science" sheetId="416" r:id="rId187"/>
    <sheet name="Polymer Science" sheetId="417" r:id="rId188"/>
    <sheet name="Polymer Science and Engineering" sheetId="418" r:id="rId189"/>
    <sheet name="Poultry Science" sheetId="280" r:id="rId190"/>
    <sheet name="Professional Studies" sheetId="196" r:id="rId191"/>
    <sheet name="Psychology BA" sheetId="419" r:id="rId192"/>
    <sheet name="Psychology BS" sheetId="420" r:id="rId193"/>
    <sheet name="Public Administration" sheetId="199" r:id="rId194"/>
    <sheet name="Public Health Education" sheetId="200" r:id="rId195"/>
    <sheet name="Radiologic Sciences" sheetId="201" r:id="rId196"/>
    <sheet name="Recreation (ASU)" sheetId="203" r:id="rId197"/>
    <sheet name="Recreation (USM)" sheetId="421" r:id="rId198"/>
    <sheet name="Recreation Admin" sheetId="187" r:id="rId199"/>
    <sheet name="Religion" sheetId="422" r:id="rId200"/>
    <sheet name="Science Education (MVSU)" sheetId="209" r:id="rId201"/>
    <sheet name="Science Ed-Chem &amp; Phys (ASU)" sheetId="210" r:id="rId202"/>
    <sheet name="Science Ed-Chemistry (DSU)" sheetId="211" r:id="rId203"/>
    <sheet name="Science Ed-Chemistry (MSU)" sheetId="212" r:id="rId204"/>
    <sheet name="Science Ed-Physical (MUW)" sheetId="213" r:id="rId205"/>
    <sheet name="Science Ed-Chemistry (UM)" sheetId="214" r:id="rId206"/>
    <sheet name="Science Ed-Physics (MSU)" sheetId="217" r:id="rId207"/>
    <sheet name="Science Ed-Physics (UM)" sheetId="218" r:id="rId208"/>
    <sheet name="Science Ed-Physics (USM)" sheetId="423" r:id="rId209"/>
    <sheet name="Secondary Education (Speech)" sheetId="220" r:id="rId210"/>
    <sheet name="Social Science Ed (ASU)" sheetId="222" r:id="rId211"/>
    <sheet name="Social Science Ed (DSU)" sheetId="223" r:id="rId212"/>
    <sheet name="Social Science Ed (JSU)" sheetId="290" r:id="rId213"/>
    <sheet name="Social Science Ed (MSU)" sheetId="224" r:id="rId214"/>
    <sheet name="Social Science Ed (MUW)" sheetId="225" r:id="rId215"/>
    <sheet name="Social Science Ed (MVSU)" sheetId="226" r:id="rId216"/>
    <sheet name="Social Science Ed (UM)" sheetId="227" r:id="rId217"/>
    <sheet name="Social Science Ed (USM)" sheetId="424" r:id="rId218"/>
    <sheet name="Social Sciences BA" sheetId="229" r:id="rId219"/>
    <sheet name="Social Sciences BS" sheetId="231" r:id="rId220"/>
    <sheet name="Social Work" sheetId="425" r:id="rId221"/>
    <sheet name="Sociology" sheetId="426" r:id="rId222"/>
    <sheet name="Software Engineering" sheetId="234" r:id="rId223"/>
    <sheet name="Southern Studies" sheetId="235" r:id="rId224"/>
    <sheet name="Spanish" sheetId="236" r:id="rId225"/>
    <sheet name="Special Ed (JSU)" sheetId="239" r:id="rId226"/>
    <sheet name="Special Ed (MSU)" sheetId="240" r:id="rId227"/>
    <sheet name="Special Ed (UM)" sheetId="241" r:id="rId228"/>
    <sheet name="Special Ed (USM)" sheetId="427" r:id="rId229"/>
    <sheet name="Speech" sheetId="243" r:id="rId230"/>
    <sheet name="Sport Coaching Education" sheetId="428" r:id="rId231"/>
    <sheet name="Sport Management" sheetId="429" r:id="rId232"/>
    <sheet name="Technology Teacher Ed" sheetId="247" r:id="rId233"/>
    <sheet name="Telecommunication Engineering" sheetId="248" r:id="rId234"/>
    <sheet name="Theatre" sheetId="430" r:id="rId235"/>
    <sheet name="Tourism" sheetId="413" r:id="rId236"/>
    <sheet name="Urban Studies" sheetId="251" r:id="rId237"/>
    <sheet name="Veterinary Medical Technology" sheetId="252" r:id="rId238"/>
    <sheet name="Wildlife, Fisheries and Aqua" sheetId="253" r:id="rId239"/>
    <sheet name="Alpha" sheetId="254" state="hidden" r:id="rId240"/>
    <sheet name="Women's Studies" sheetId="285" r:id="rId241"/>
    <sheet name="Appendix A - Online Resources" sheetId="293" r:id="rId242"/>
    <sheet name="Appendix B - Sciences" sheetId="270" r:id="rId243"/>
    <sheet name="Appendix C - USM Transfer" sheetId="443" r:id="rId244"/>
    <sheet name="Appendix D - Online Programs" sheetId="295" r:id="rId245"/>
  </sheets>
  <externalReferences>
    <externalReference r:id="rId246"/>
    <externalReference r:id="rId247"/>
  </externalReferences>
  <definedNames>
    <definedName name="_xlnm._FilterDatabase" localSheetId="3" hidden="1">'Programs by University'!$B$14:$D$48</definedName>
    <definedName name="A" localSheetId="5">#REF!</definedName>
    <definedName name="A" localSheetId="6">#REF!</definedName>
    <definedName name="A" localSheetId="11">#REF!</definedName>
    <definedName name="A" localSheetId="15">#REF!</definedName>
    <definedName name="A" localSheetId="17">#REF!</definedName>
    <definedName name="A" localSheetId="18">#REF!</definedName>
    <definedName name="A" localSheetId="20">#REF!</definedName>
    <definedName name="A" localSheetId="241">#REF!</definedName>
    <definedName name="A" localSheetId="243">#REF!</definedName>
    <definedName name="A" localSheetId="23">#REF!</definedName>
    <definedName name="A" localSheetId="22">#REF!</definedName>
    <definedName name="A" localSheetId="24">#REF!</definedName>
    <definedName name="A" localSheetId="26">#REF!</definedName>
    <definedName name="A" localSheetId="29">#REF!</definedName>
    <definedName name="A" localSheetId="37">#REF!</definedName>
    <definedName name="A" localSheetId="43">#REF!</definedName>
    <definedName name="A" localSheetId="31">#REF!</definedName>
    <definedName name="A" localSheetId="49">#REF!</definedName>
    <definedName name="A" localSheetId="48">#REF!</definedName>
    <definedName name="A" localSheetId="50">#REF!</definedName>
    <definedName name="A" localSheetId="56">#REF!</definedName>
    <definedName name="A" localSheetId="57">#REF!</definedName>
    <definedName name="A" localSheetId="58">#REF!</definedName>
    <definedName name="A" localSheetId="60">#REF!</definedName>
    <definedName name="A" localSheetId="62">#REF!</definedName>
    <definedName name="A" localSheetId="64">#REF!</definedName>
    <definedName name="A" localSheetId="66">#REF!</definedName>
    <definedName name="A" localSheetId="67">#REF!</definedName>
    <definedName name="A" localSheetId="68">#REF!</definedName>
    <definedName name="A" localSheetId="73">#REF!</definedName>
    <definedName name="A" localSheetId="74">#REF!</definedName>
    <definedName name="A" localSheetId="77">#REF!</definedName>
    <definedName name="A" localSheetId="78">#REF!</definedName>
    <definedName name="A" localSheetId="79">#REF!</definedName>
    <definedName name="A" localSheetId="80">#REF!</definedName>
    <definedName name="A" localSheetId="83">#REF!</definedName>
    <definedName name="A" localSheetId="85">#REF!</definedName>
    <definedName name="A" localSheetId="87">#REF!</definedName>
    <definedName name="A" localSheetId="95">#REF!</definedName>
    <definedName name="A" localSheetId="96">#REF!</definedName>
    <definedName name="A" localSheetId="97">#REF!</definedName>
    <definedName name="A" localSheetId="106">#REF!</definedName>
    <definedName name="A" localSheetId="107">#REF!</definedName>
    <definedName name="A" localSheetId="108">#REF!</definedName>
    <definedName name="A" localSheetId="111">#REF!</definedName>
    <definedName name="A" localSheetId="116">#REF!</definedName>
    <definedName name="A" localSheetId="119">#REF!</definedName>
    <definedName name="A" localSheetId="124">#REF!</definedName>
    <definedName name="A" localSheetId="126">#REF!</definedName>
    <definedName name="A" localSheetId="127">#REF!</definedName>
    <definedName name="A" localSheetId="131">#REF!</definedName>
    <definedName name="A" localSheetId="132">#REF!</definedName>
    <definedName name="A" localSheetId="133">#REF!</definedName>
    <definedName name="A" localSheetId="134">#REF!</definedName>
    <definedName name="A" localSheetId="139">#REF!</definedName>
    <definedName name="A" localSheetId="140">#REF!</definedName>
    <definedName name="A" localSheetId="143">#REF!</definedName>
    <definedName name="A" localSheetId="144">#REF!</definedName>
    <definedName name="A" localSheetId="145">#REF!</definedName>
    <definedName name="A" localSheetId="146">#REF!</definedName>
    <definedName name="A" localSheetId="1">Introduction!$C$1</definedName>
    <definedName name="A" localSheetId="147">#REF!</definedName>
    <definedName name="A" localSheetId="151">#REF!</definedName>
    <definedName name="A" localSheetId="153">#REF!</definedName>
    <definedName name="A" localSheetId="165">#REF!</definedName>
    <definedName name="A" localSheetId="157">#REF!</definedName>
    <definedName name="A" localSheetId="168">#REF!</definedName>
    <definedName name="A" localSheetId="169">#REF!</definedName>
    <definedName name="A" localSheetId="172">#REF!</definedName>
    <definedName name="A" localSheetId="174">#REF!</definedName>
    <definedName name="A" localSheetId="176">#REF!</definedName>
    <definedName name="A" localSheetId="177">#REF!</definedName>
    <definedName name="A" localSheetId="179">#REF!</definedName>
    <definedName name="A" localSheetId="182">#REF!</definedName>
    <definedName name="A" localSheetId="185">#REF!</definedName>
    <definedName name="A" localSheetId="186">#REF!</definedName>
    <definedName name="A" localSheetId="187">#REF!</definedName>
    <definedName name="A" localSheetId="188">#REF!</definedName>
    <definedName name="A" localSheetId="3">#REF!</definedName>
    <definedName name="A" localSheetId="191">#REF!</definedName>
    <definedName name="A" localSheetId="192">#REF!</definedName>
    <definedName name="A" localSheetId="197">#REF!</definedName>
    <definedName name="A" localSheetId="199">#REF!</definedName>
    <definedName name="A" localSheetId="208">#REF!</definedName>
    <definedName name="A" localSheetId="212">#REF!</definedName>
    <definedName name="A" localSheetId="217">#REF!</definedName>
    <definedName name="A" localSheetId="220">#REF!</definedName>
    <definedName name="A" localSheetId="221">#REF!</definedName>
    <definedName name="A" localSheetId="228">#REF!</definedName>
    <definedName name="A" localSheetId="230">#REF!</definedName>
    <definedName name="A" localSheetId="231">#REF!</definedName>
    <definedName name="A" localSheetId="2">'Table of Contents'!$C$14</definedName>
    <definedName name="A" localSheetId="234">#REF!</definedName>
    <definedName name="A" localSheetId="235">#REF!</definedName>
    <definedName name="A" localSheetId="240">#REF!</definedName>
    <definedName name="A">#REF!</definedName>
    <definedName name="Alcorn_State_University" localSheetId="3">'Programs by University'!$A$12</definedName>
    <definedName name="B" localSheetId="5">#REF!</definedName>
    <definedName name="B" localSheetId="6">#REF!</definedName>
    <definedName name="B" localSheetId="11">#REF!</definedName>
    <definedName name="B" localSheetId="15">#REF!</definedName>
    <definedName name="B" localSheetId="17">#REF!</definedName>
    <definedName name="B" localSheetId="18">#REF!</definedName>
    <definedName name="B" localSheetId="20">#REF!</definedName>
    <definedName name="B" localSheetId="241">#REF!</definedName>
    <definedName name="B" localSheetId="243">#REF!</definedName>
    <definedName name="B" localSheetId="23">#REF!</definedName>
    <definedName name="B" localSheetId="22">#REF!</definedName>
    <definedName name="B" localSheetId="24">#REF!</definedName>
    <definedName name="B" localSheetId="26">#REF!</definedName>
    <definedName name="B" localSheetId="29">#REF!</definedName>
    <definedName name="B" localSheetId="37">#REF!</definedName>
    <definedName name="B" localSheetId="43">#REF!</definedName>
    <definedName name="B" localSheetId="31">#REF!</definedName>
    <definedName name="B" localSheetId="49">#REF!</definedName>
    <definedName name="B" localSheetId="48">#REF!</definedName>
    <definedName name="B" localSheetId="50">#REF!</definedName>
    <definedName name="B" localSheetId="56">#REF!</definedName>
    <definedName name="B" localSheetId="57">#REF!</definedName>
    <definedName name="B" localSheetId="58">#REF!</definedName>
    <definedName name="B" localSheetId="60">#REF!</definedName>
    <definedName name="B" localSheetId="62">#REF!</definedName>
    <definedName name="B" localSheetId="64">#REF!</definedName>
    <definedName name="B" localSheetId="66">#REF!</definedName>
    <definedName name="B" localSheetId="67">#REF!</definedName>
    <definedName name="B" localSheetId="68">#REF!</definedName>
    <definedName name="B" localSheetId="73">#REF!</definedName>
    <definedName name="B" localSheetId="74">#REF!</definedName>
    <definedName name="B" localSheetId="77">#REF!</definedName>
    <definedName name="B" localSheetId="78">#REF!</definedName>
    <definedName name="B" localSheetId="79">#REF!</definedName>
    <definedName name="B" localSheetId="80">#REF!</definedName>
    <definedName name="B" localSheetId="83">#REF!</definedName>
    <definedName name="B" localSheetId="85">#REF!</definedName>
    <definedName name="B" localSheetId="87">#REF!</definedName>
    <definedName name="B" localSheetId="95">#REF!</definedName>
    <definedName name="B" localSheetId="96">#REF!</definedName>
    <definedName name="B" localSheetId="97">#REF!</definedName>
    <definedName name="B" localSheetId="106">#REF!</definedName>
    <definedName name="B" localSheetId="107">#REF!</definedName>
    <definedName name="B" localSheetId="108">#REF!</definedName>
    <definedName name="B" localSheetId="111">#REF!</definedName>
    <definedName name="B" localSheetId="116">#REF!</definedName>
    <definedName name="B" localSheetId="119">#REF!</definedName>
    <definedName name="B" localSheetId="124">#REF!</definedName>
    <definedName name="B" localSheetId="126">#REF!</definedName>
    <definedName name="B" localSheetId="127">#REF!</definedName>
    <definedName name="B" localSheetId="131">#REF!</definedName>
    <definedName name="B" localSheetId="132">#REF!</definedName>
    <definedName name="B" localSheetId="133">#REF!</definedName>
    <definedName name="B" localSheetId="134">#REF!</definedName>
    <definedName name="B" localSheetId="139">#REF!</definedName>
    <definedName name="B" localSheetId="140">#REF!</definedName>
    <definedName name="B" localSheetId="143">#REF!</definedName>
    <definedName name="B" localSheetId="144">#REF!</definedName>
    <definedName name="B" localSheetId="145">#REF!</definedName>
    <definedName name="B" localSheetId="146">#REF!</definedName>
    <definedName name="B" localSheetId="1">Introduction!#REF!</definedName>
    <definedName name="B" localSheetId="147">#REF!</definedName>
    <definedName name="B" localSheetId="151">#REF!</definedName>
    <definedName name="B" localSheetId="153">#REF!</definedName>
    <definedName name="B" localSheetId="165">#REF!</definedName>
    <definedName name="B" localSheetId="157">#REF!</definedName>
    <definedName name="B" localSheetId="168">#REF!</definedName>
    <definedName name="B" localSheetId="169">#REF!</definedName>
    <definedName name="B" localSheetId="172">#REF!</definedName>
    <definedName name="B" localSheetId="174">#REF!</definedName>
    <definedName name="B" localSheetId="176">#REF!</definedName>
    <definedName name="B" localSheetId="177">#REF!</definedName>
    <definedName name="B" localSheetId="179">#REF!</definedName>
    <definedName name="B" localSheetId="182">#REF!</definedName>
    <definedName name="B" localSheetId="185">#REF!</definedName>
    <definedName name="B" localSheetId="186">#REF!</definedName>
    <definedName name="B" localSheetId="187">#REF!</definedName>
    <definedName name="B" localSheetId="188">#REF!</definedName>
    <definedName name="B" localSheetId="3">#REF!</definedName>
    <definedName name="B" localSheetId="191">#REF!</definedName>
    <definedName name="B" localSheetId="192">#REF!</definedName>
    <definedName name="B" localSheetId="197">#REF!</definedName>
    <definedName name="B" localSheetId="199">#REF!</definedName>
    <definedName name="B" localSheetId="208">#REF!</definedName>
    <definedName name="B" localSheetId="212">#REF!</definedName>
    <definedName name="B" localSheetId="217">#REF!</definedName>
    <definedName name="B" localSheetId="220">#REF!</definedName>
    <definedName name="B" localSheetId="221">#REF!</definedName>
    <definedName name="B" localSheetId="228">#REF!</definedName>
    <definedName name="B" localSheetId="230">#REF!</definedName>
    <definedName name="B" localSheetId="231">#REF!</definedName>
    <definedName name="B" localSheetId="2">'Table of Contents'!#REF!</definedName>
    <definedName name="B" localSheetId="234">#REF!</definedName>
    <definedName name="B" localSheetId="235">#REF!</definedName>
    <definedName name="B" localSheetId="240">#REF!</definedName>
    <definedName name="B">#REF!</definedName>
    <definedName name="C_" localSheetId="5">#REF!</definedName>
    <definedName name="C_" localSheetId="6">#REF!</definedName>
    <definedName name="C_" localSheetId="11">#REF!</definedName>
    <definedName name="C_" localSheetId="15">#REF!</definedName>
    <definedName name="C_" localSheetId="17">#REF!</definedName>
    <definedName name="C_" localSheetId="18">#REF!</definedName>
    <definedName name="C_" localSheetId="20">#REF!</definedName>
    <definedName name="C_" localSheetId="241">#REF!</definedName>
    <definedName name="C_" localSheetId="243">#REF!</definedName>
    <definedName name="C_" localSheetId="23">#REF!</definedName>
    <definedName name="C_" localSheetId="22">#REF!</definedName>
    <definedName name="C_" localSheetId="24">#REF!</definedName>
    <definedName name="C_" localSheetId="26">#REF!</definedName>
    <definedName name="C_" localSheetId="29">#REF!</definedName>
    <definedName name="C_" localSheetId="37">#REF!</definedName>
    <definedName name="C_" localSheetId="43">#REF!</definedName>
    <definedName name="C_" localSheetId="31">#REF!</definedName>
    <definedName name="C_" localSheetId="49">#REF!</definedName>
    <definedName name="C_" localSheetId="48">#REF!</definedName>
    <definedName name="C_" localSheetId="50">#REF!</definedName>
    <definedName name="C_" localSheetId="56">#REF!</definedName>
    <definedName name="C_" localSheetId="57">#REF!</definedName>
    <definedName name="C_" localSheetId="58">#REF!</definedName>
    <definedName name="C_" localSheetId="60">#REF!</definedName>
    <definedName name="C_" localSheetId="62">#REF!</definedName>
    <definedName name="C_" localSheetId="64">#REF!</definedName>
    <definedName name="C_" localSheetId="66">#REF!</definedName>
    <definedName name="C_" localSheetId="67">#REF!</definedName>
    <definedName name="C_" localSheetId="68">#REF!</definedName>
    <definedName name="C_" localSheetId="73">#REF!</definedName>
    <definedName name="C_" localSheetId="74">#REF!</definedName>
    <definedName name="C_" localSheetId="77">#REF!</definedName>
    <definedName name="C_" localSheetId="78">#REF!</definedName>
    <definedName name="C_" localSheetId="79">#REF!</definedName>
    <definedName name="C_" localSheetId="80">#REF!</definedName>
    <definedName name="C_" localSheetId="83">#REF!</definedName>
    <definedName name="C_" localSheetId="85">#REF!</definedName>
    <definedName name="C_" localSheetId="87">#REF!</definedName>
    <definedName name="C_" localSheetId="95">#REF!</definedName>
    <definedName name="C_" localSheetId="96">#REF!</definedName>
    <definedName name="C_" localSheetId="97">#REF!</definedName>
    <definedName name="C_" localSheetId="106">#REF!</definedName>
    <definedName name="C_" localSheetId="107">#REF!</definedName>
    <definedName name="C_" localSheetId="108">#REF!</definedName>
    <definedName name="C_" localSheetId="111">#REF!</definedName>
    <definedName name="C_" localSheetId="116">#REF!</definedName>
    <definedName name="C_" localSheetId="119">#REF!</definedName>
    <definedName name="C_" localSheetId="124">#REF!</definedName>
    <definedName name="C_" localSheetId="126">#REF!</definedName>
    <definedName name="C_" localSheetId="127">#REF!</definedName>
    <definedName name="C_" localSheetId="131">#REF!</definedName>
    <definedName name="C_" localSheetId="132">#REF!</definedName>
    <definedName name="C_" localSheetId="133">#REF!</definedName>
    <definedName name="C_" localSheetId="134">#REF!</definedName>
    <definedName name="C_" localSheetId="139">#REF!</definedName>
    <definedName name="C_" localSheetId="140">#REF!</definedName>
    <definedName name="C_" localSheetId="143">#REF!</definedName>
    <definedName name="C_" localSheetId="144">#REF!</definedName>
    <definedName name="C_" localSheetId="145">#REF!</definedName>
    <definedName name="C_" localSheetId="146">#REF!</definedName>
    <definedName name="C_" localSheetId="1">Introduction!#REF!</definedName>
    <definedName name="C_" localSheetId="147">#REF!</definedName>
    <definedName name="C_" localSheetId="151">#REF!</definedName>
    <definedName name="C_" localSheetId="153">#REF!</definedName>
    <definedName name="C_" localSheetId="165">#REF!</definedName>
    <definedName name="C_" localSheetId="157">#REF!</definedName>
    <definedName name="C_" localSheetId="168">#REF!</definedName>
    <definedName name="C_" localSheetId="169">#REF!</definedName>
    <definedName name="C_" localSheetId="172">#REF!</definedName>
    <definedName name="C_" localSheetId="174">#REF!</definedName>
    <definedName name="C_" localSheetId="176">#REF!</definedName>
    <definedName name="C_" localSheetId="177">#REF!</definedName>
    <definedName name="C_" localSheetId="179">#REF!</definedName>
    <definedName name="C_" localSheetId="182">#REF!</definedName>
    <definedName name="C_" localSheetId="185">#REF!</definedName>
    <definedName name="C_" localSheetId="186">#REF!</definedName>
    <definedName name="C_" localSheetId="187">#REF!</definedName>
    <definedName name="C_" localSheetId="188">#REF!</definedName>
    <definedName name="C_" localSheetId="3">#REF!</definedName>
    <definedName name="C_" localSheetId="191">#REF!</definedName>
    <definedName name="C_" localSheetId="192">#REF!</definedName>
    <definedName name="C_" localSheetId="197">#REF!</definedName>
    <definedName name="C_" localSheetId="199">#REF!</definedName>
    <definedName name="C_" localSheetId="208">#REF!</definedName>
    <definedName name="C_" localSheetId="212">#REF!</definedName>
    <definedName name="C_" localSheetId="217">#REF!</definedName>
    <definedName name="C_" localSheetId="220">#REF!</definedName>
    <definedName name="C_" localSheetId="221">#REF!</definedName>
    <definedName name="C_" localSheetId="228">#REF!</definedName>
    <definedName name="C_" localSheetId="230">#REF!</definedName>
    <definedName name="C_" localSheetId="231">#REF!</definedName>
    <definedName name="C_" localSheetId="2">'Table of Contents'!#REF!</definedName>
    <definedName name="C_" localSheetId="234">#REF!</definedName>
    <definedName name="C_" localSheetId="235">#REF!</definedName>
    <definedName name="C_" localSheetId="240">#REF!</definedName>
    <definedName name="C_">#REF!</definedName>
    <definedName name="D" localSheetId="5">#REF!</definedName>
    <definedName name="D" localSheetId="6">#REF!</definedName>
    <definedName name="D" localSheetId="11">#REF!</definedName>
    <definedName name="D" localSheetId="15">#REF!</definedName>
    <definedName name="D" localSheetId="17">#REF!</definedName>
    <definedName name="D" localSheetId="18">#REF!</definedName>
    <definedName name="D" localSheetId="20">#REF!</definedName>
    <definedName name="D" localSheetId="241">#REF!</definedName>
    <definedName name="D" localSheetId="243">#REF!</definedName>
    <definedName name="D" localSheetId="23">#REF!</definedName>
    <definedName name="D" localSheetId="22">#REF!</definedName>
    <definedName name="D" localSheetId="24">#REF!</definedName>
    <definedName name="D" localSheetId="26">#REF!</definedName>
    <definedName name="D" localSheetId="29">#REF!</definedName>
    <definedName name="D" localSheetId="37">#REF!</definedName>
    <definedName name="D" localSheetId="43">#REF!</definedName>
    <definedName name="D" localSheetId="31">#REF!</definedName>
    <definedName name="D" localSheetId="49">#REF!</definedName>
    <definedName name="D" localSheetId="48">#REF!</definedName>
    <definedName name="D" localSheetId="50">#REF!</definedName>
    <definedName name="D" localSheetId="56">#REF!</definedName>
    <definedName name="D" localSheetId="57">#REF!</definedName>
    <definedName name="D" localSheetId="58">#REF!</definedName>
    <definedName name="D" localSheetId="60">#REF!</definedName>
    <definedName name="D" localSheetId="62">#REF!</definedName>
    <definedName name="D" localSheetId="64">#REF!</definedName>
    <definedName name="D" localSheetId="66">#REF!</definedName>
    <definedName name="D" localSheetId="67">#REF!</definedName>
    <definedName name="D" localSheetId="68">#REF!</definedName>
    <definedName name="D" localSheetId="73">#REF!</definedName>
    <definedName name="D" localSheetId="74">#REF!</definedName>
    <definedName name="D" localSheetId="77">#REF!</definedName>
    <definedName name="D" localSheetId="78">#REF!</definedName>
    <definedName name="D" localSheetId="79">#REF!</definedName>
    <definedName name="D" localSheetId="80">#REF!</definedName>
    <definedName name="D" localSheetId="83">#REF!</definedName>
    <definedName name="D" localSheetId="85">#REF!</definedName>
    <definedName name="D" localSheetId="87">#REF!</definedName>
    <definedName name="D" localSheetId="95">#REF!</definedName>
    <definedName name="D" localSheetId="96">#REF!</definedName>
    <definedName name="D" localSheetId="97">#REF!</definedName>
    <definedName name="D" localSheetId="106">#REF!</definedName>
    <definedName name="D" localSheetId="107">#REF!</definedName>
    <definedName name="D" localSheetId="108">#REF!</definedName>
    <definedName name="D" localSheetId="111">#REF!</definedName>
    <definedName name="D" localSheetId="116">#REF!</definedName>
    <definedName name="D" localSheetId="119">#REF!</definedName>
    <definedName name="D" localSheetId="124">#REF!</definedName>
    <definedName name="D" localSheetId="126">#REF!</definedName>
    <definedName name="D" localSheetId="127">#REF!</definedName>
    <definedName name="D" localSheetId="131">#REF!</definedName>
    <definedName name="D" localSheetId="132">#REF!</definedName>
    <definedName name="D" localSheetId="133">#REF!</definedName>
    <definedName name="D" localSheetId="134">#REF!</definedName>
    <definedName name="D" localSheetId="139">#REF!</definedName>
    <definedName name="D" localSheetId="140">#REF!</definedName>
    <definedName name="D" localSheetId="143">#REF!</definedName>
    <definedName name="D" localSheetId="144">#REF!</definedName>
    <definedName name="D" localSheetId="145">#REF!</definedName>
    <definedName name="D" localSheetId="146">#REF!</definedName>
    <definedName name="D" localSheetId="1">Introduction!#REF!</definedName>
    <definedName name="D" localSheetId="147">#REF!</definedName>
    <definedName name="D" localSheetId="151">#REF!</definedName>
    <definedName name="D" localSheetId="153">#REF!</definedName>
    <definedName name="D" localSheetId="165">#REF!</definedName>
    <definedName name="D" localSheetId="157">#REF!</definedName>
    <definedName name="D" localSheetId="168">#REF!</definedName>
    <definedName name="D" localSheetId="169">#REF!</definedName>
    <definedName name="D" localSheetId="172">#REF!</definedName>
    <definedName name="D" localSheetId="174">#REF!</definedName>
    <definedName name="D" localSheetId="176">#REF!</definedName>
    <definedName name="D" localSheetId="177">#REF!</definedName>
    <definedName name="D" localSheetId="179">#REF!</definedName>
    <definedName name="D" localSheetId="182">#REF!</definedName>
    <definedName name="D" localSheetId="185">#REF!</definedName>
    <definedName name="D" localSheetId="186">#REF!</definedName>
    <definedName name="D" localSheetId="187">#REF!</definedName>
    <definedName name="D" localSheetId="188">#REF!</definedName>
    <definedName name="D" localSheetId="3">#REF!</definedName>
    <definedName name="D" localSheetId="191">#REF!</definedName>
    <definedName name="D" localSheetId="192">#REF!</definedName>
    <definedName name="D" localSheetId="197">#REF!</definedName>
    <definedName name="D" localSheetId="199">#REF!</definedName>
    <definedName name="D" localSheetId="208">#REF!</definedName>
    <definedName name="D" localSheetId="212">#REF!</definedName>
    <definedName name="D" localSheetId="217">#REF!</definedName>
    <definedName name="D" localSheetId="220">#REF!</definedName>
    <definedName name="D" localSheetId="221">#REF!</definedName>
    <definedName name="D" localSheetId="228">#REF!</definedName>
    <definedName name="D" localSheetId="230">#REF!</definedName>
    <definedName name="D" localSheetId="231">#REF!</definedName>
    <definedName name="D" localSheetId="2">'Table of Contents'!#REF!</definedName>
    <definedName name="D" localSheetId="234">#REF!</definedName>
    <definedName name="D" localSheetId="235">#REF!</definedName>
    <definedName name="D" localSheetId="240">#REF!</definedName>
    <definedName name="D">#REF!</definedName>
    <definedName name="Delta_State_University" localSheetId="3">'Programs by University'!$A$46</definedName>
    <definedName name="DSU_2" localSheetId="3">'Programs by University'!$B$80</definedName>
    <definedName name="E" localSheetId="5">#REF!</definedName>
    <definedName name="E" localSheetId="6">#REF!</definedName>
    <definedName name="E" localSheetId="11">#REF!</definedName>
    <definedName name="E" localSheetId="15">#REF!</definedName>
    <definedName name="E" localSheetId="17">#REF!</definedName>
    <definedName name="E" localSheetId="18">#REF!</definedName>
    <definedName name="E" localSheetId="20">#REF!</definedName>
    <definedName name="E" localSheetId="241">#REF!</definedName>
    <definedName name="E" localSheetId="243">#REF!</definedName>
    <definedName name="E" localSheetId="23">#REF!</definedName>
    <definedName name="E" localSheetId="22">#REF!</definedName>
    <definedName name="E" localSheetId="24">#REF!</definedName>
    <definedName name="E" localSheetId="26">#REF!</definedName>
    <definedName name="E" localSheetId="29">#REF!</definedName>
    <definedName name="E" localSheetId="37">#REF!</definedName>
    <definedName name="E" localSheetId="43">#REF!</definedName>
    <definedName name="E" localSheetId="31">#REF!</definedName>
    <definedName name="E" localSheetId="49">#REF!</definedName>
    <definedName name="E" localSheetId="48">#REF!</definedName>
    <definedName name="E" localSheetId="50">#REF!</definedName>
    <definedName name="E" localSheetId="56">#REF!</definedName>
    <definedName name="E" localSheetId="57">#REF!</definedName>
    <definedName name="E" localSheetId="58">#REF!</definedName>
    <definedName name="E" localSheetId="60">#REF!</definedName>
    <definedName name="E" localSheetId="62">#REF!</definedName>
    <definedName name="E" localSheetId="64">#REF!</definedName>
    <definedName name="E" localSheetId="66">#REF!</definedName>
    <definedName name="E" localSheetId="67">#REF!</definedName>
    <definedName name="E" localSheetId="68">#REF!</definedName>
    <definedName name="E" localSheetId="73">#REF!</definedName>
    <definedName name="E" localSheetId="74">#REF!</definedName>
    <definedName name="E" localSheetId="77">#REF!</definedName>
    <definedName name="E" localSheetId="78">#REF!</definedName>
    <definedName name="E" localSheetId="79">#REF!</definedName>
    <definedName name="E" localSheetId="80">#REF!</definedName>
    <definedName name="E" localSheetId="83">#REF!</definedName>
    <definedName name="E" localSheetId="85">#REF!</definedName>
    <definedName name="E" localSheetId="87">#REF!</definedName>
    <definedName name="E" localSheetId="95">#REF!</definedName>
    <definedName name="E" localSheetId="96">#REF!</definedName>
    <definedName name="E" localSheetId="97">#REF!</definedName>
    <definedName name="E" localSheetId="106">#REF!</definedName>
    <definedName name="E" localSheetId="107">#REF!</definedName>
    <definedName name="E" localSheetId="108">#REF!</definedName>
    <definedName name="E" localSheetId="111">#REF!</definedName>
    <definedName name="E" localSheetId="116">#REF!</definedName>
    <definedName name="E" localSheetId="119">#REF!</definedName>
    <definedName name="E" localSheetId="124">#REF!</definedName>
    <definedName name="E" localSheetId="126">#REF!</definedName>
    <definedName name="E" localSheetId="127">#REF!</definedName>
    <definedName name="E" localSheetId="131">#REF!</definedName>
    <definedName name="E" localSheetId="132">#REF!</definedName>
    <definedName name="E" localSheetId="133">#REF!</definedName>
    <definedName name="E" localSheetId="134">#REF!</definedName>
    <definedName name="E" localSheetId="139">#REF!</definedName>
    <definedName name="E" localSheetId="140">#REF!</definedName>
    <definedName name="E" localSheetId="143">#REF!</definedName>
    <definedName name="E" localSheetId="144">#REF!</definedName>
    <definedName name="E" localSheetId="145">#REF!</definedName>
    <definedName name="E" localSheetId="146">#REF!</definedName>
    <definedName name="E" localSheetId="1">Introduction!#REF!</definedName>
    <definedName name="E" localSheetId="147">#REF!</definedName>
    <definedName name="E" localSheetId="151">#REF!</definedName>
    <definedName name="E" localSheetId="153">#REF!</definedName>
    <definedName name="E" localSheetId="165">#REF!</definedName>
    <definedName name="E" localSheetId="157">#REF!</definedName>
    <definedName name="E" localSheetId="168">#REF!</definedName>
    <definedName name="E" localSheetId="169">#REF!</definedName>
    <definedName name="E" localSheetId="172">#REF!</definedName>
    <definedName name="E" localSheetId="174">#REF!</definedName>
    <definedName name="E" localSheetId="176">#REF!</definedName>
    <definedName name="E" localSheetId="177">#REF!</definedName>
    <definedName name="E" localSheetId="179">#REF!</definedName>
    <definedName name="E" localSheetId="182">#REF!</definedName>
    <definedName name="E" localSheetId="185">#REF!</definedName>
    <definedName name="E" localSheetId="186">#REF!</definedName>
    <definedName name="E" localSheetId="187">#REF!</definedName>
    <definedName name="E" localSheetId="188">#REF!</definedName>
    <definedName name="E" localSheetId="3">#REF!</definedName>
    <definedName name="E" localSheetId="191">#REF!</definedName>
    <definedName name="E" localSheetId="192">#REF!</definedName>
    <definedName name="E" localSheetId="197">#REF!</definedName>
    <definedName name="E" localSheetId="199">#REF!</definedName>
    <definedName name="E" localSheetId="208">#REF!</definedName>
    <definedName name="E" localSheetId="212">#REF!</definedName>
    <definedName name="E" localSheetId="217">#REF!</definedName>
    <definedName name="E" localSheetId="220">#REF!</definedName>
    <definedName name="E" localSheetId="221">#REF!</definedName>
    <definedName name="E" localSheetId="228">#REF!</definedName>
    <definedName name="E" localSheetId="230">#REF!</definedName>
    <definedName name="E" localSheetId="231">#REF!</definedName>
    <definedName name="E" localSheetId="2">'Table of Contents'!#REF!</definedName>
    <definedName name="E" localSheetId="234">#REF!</definedName>
    <definedName name="E" localSheetId="235">#REF!</definedName>
    <definedName name="E" localSheetId="240">#REF!</definedName>
    <definedName name="E">#REF!</definedName>
    <definedName name="F" localSheetId="5">#REF!</definedName>
    <definedName name="F" localSheetId="6">#REF!</definedName>
    <definedName name="F" localSheetId="11">#REF!</definedName>
    <definedName name="F" localSheetId="15">#REF!</definedName>
    <definedName name="F" localSheetId="17">#REF!</definedName>
    <definedName name="F" localSheetId="18">#REF!</definedName>
    <definedName name="F" localSheetId="20">#REF!</definedName>
    <definedName name="F" localSheetId="241">#REF!</definedName>
    <definedName name="F" localSheetId="243">#REF!</definedName>
    <definedName name="F" localSheetId="23">#REF!</definedName>
    <definedName name="F" localSheetId="22">#REF!</definedName>
    <definedName name="F" localSheetId="24">#REF!</definedName>
    <definedName name="F" localSheetId="26">#REF!</definedName>
    <definedName name="F" localSheetId="29">#REF!</definedName>
    <definedName name="F" localSheetId="37">#REF!</definedName>
    <definedName name="F" localSheetId="43">#REF!</definedName>
    <definedName name="F" localSheetId="31">#REF!</definedName>
    <definedName name="F" localSheetId="49">#REF!</definedName>
    <definedName name="F" localSheetId="48">#REF!</definedName>
    <definedName name="F" localSheetId="50">#REF!</definedName>
    <definedName name="F" localSheetId="56">#REF!</definedName>
    <definedName name="F" localSheetId="57">#REF!</definedName>
    <definedName name="F" localSheetId="58">#REF!</definedName>
    <definedName name="F" localSheetId="60">#REF!</definedName>
    <definedName name="F" localSheetId="62">#REF!</definedName>
    <definedName name="F" localSheetId="64">#REF!</definedName>
    <definedName name="F" localSheetId="66">#REF!</definedName>
    <definedName name="F" localSheetId="67">#REF!</definedName>
    <definedName name="F" localSheetId="68">#REF!</definedName>
    <definedName name="F" localSheetId="73">#REF!</definedName>
    <definedName name="F" localSheetId="74">#REF!</definedName>
    <definedName name="F" localSheetId="77">#REF!</definedName>
    <definedName name="F" localSheetId="78">#REF!</definedName>
    <definedName name="F" localSheetId="79">#REF!</definedName>
    <definedName name="F" localSheetId="80">#REF!</definedName>
    <definedName name="F" localSheetId="83">#REF!</definedName>
    <definedName name="F" localSheetId="85">#REF!</definedName>
    <definedName name="F" localSheetId="87">#REF!</definedName>
    <definedName name="F" localSheetId="95">#REF!</definedName>
    <definedName name="F" localSheetId="96">#REF!</definedName>
    <definedName name="F" localSheetId="97">#REF!</definedName>
    <definedName name="F" localSheetId="106">#REF!</definedName>
    <definedName name="F" localSheetId="107">#REF!</definedName>
    <definedName name="F" localSheetId="108">#REF!</definedName>
    <definedName name="F" localSheetId="111">#REF!</definedName>
    <definedName name="F" localSheetId="116">#REF!</definedName>
    <definedName name="F" localSheetId="119">#REF!</definedName>
    <definedName name="F" localSheetId="124">#REF!</definedName>
    <definedName name="F" localSheetId="126">#REF!</definedName>
    <definedName name="F" localSheetId="127">#REF!</definedName>
    <definedName name="F" localSheetId="131">#REF!</definedName>
    <definedName name="F" localSheetId="132">#REF!</definedName>
    <definedName name="F" localSheetId="133">#REF!</definedName>
    <definedName name="F" localSheetId="134">#REF!</definedName>
    <definedName name="F" localSheetId="139">#REF!</definedName>
    <definedName name="F" localSheetId="140">#REF!</definedName>
    <definedName name="F" localSheetId="143">#REF!</definedName>
    <definedName name="F" localSheetId="144">#REF!</definedName>
    <definedName name="F" localSheetId="145">#REF!</definedName>
    <definedName name="F" localSheetId="146">#REF!</definedName>
    <definedName name="F" localSheetId="1">Introduction!#REF!</definedName>
    <definedName name="F" localSheetId="147">#REF!</definedName>
    <definedName name="F" localSheetId="151">#REF!</definedName>
    <definedName name="F" localSheetId="153">#REF!</definedName>
    <definedName name="F" localSheetId="165">#REF!</definedName>
    <definedName name="F" localSheetId="157">#REF!</definedName>
    <definedName name="F" localSheetId="168">#REF!</definedName>
    <definedName name="F" localSheetId="169">#REF!</definedName>
    <definedName name="F" localSheetId="172">#REF!</definedName>
    <definedName name="F" localSheetId="174">#REF!</definedName>
    <definedName name="F" localSheetId="176">#REF!</definedName>
    <definedName name="F" localSheetId="177">#REF!</definedName>
    <definedName name="F" localSheetId="179">#REF!</definedName>
    <definedName name="F" localSheetId="182">#REF!</definedName>
    <definedName name="F" localSheetId="185">#REF!</definedName>
    <definedName name="F" localSheetId="186">#REF!</definedName>
    <definedName name="F" localSheetId="187">#REF!</definedName>
    <definedName name="F" localSheetId="188">#REF!</definedName>
    <definedName name="F" localSheetId="3">#REF!</definedName>
    <definedName name="F" localSheetId="191">#REF!</definedName>
    <definedName name="F" localSheetId="192">#REF!</definedName>
    <definedName name="F" localSheetId="197">#REF!</definedName>
    <definedName name="F" localSheetId="199">#REF!</definedName>
    <definedName name="F" localSheetId="208">#REF!</definedName>
    <definedName name="F" localSheetId="212">#REF!</definedName>
    <definedName name="F" localSheetId="217">#REF!</definedName>
    <definedName name="F" localSheetId="220">#REF!</definedName>
    <definedName name="F" localSheetId="221">#REF!</definedName>
    <definedName name="F" localSheetId="228">#REF!</definedName>
    <definedName name="F" localSheetId="230">#REF!</definedName>
    <definedName name="F" localSheetId="231">#REF!</definedName>
    <definedName name="F" localSheetId="2">'Table of Contents'!#REF!</definedName>
    <definedName name="F" localSheetId="234">#REF!</definedName>
    <definedName name="F" localSheetId="235">#REF!</definedName>
    <definedName name="F" localSheetId="240">#REF!</definedName>
    <definedName name="F">#REF!</definedName>
    <definedName name="G" localSheetId="5">#REF!</definedName>
    <definedName name="G" localSheetId="6">#REF!</definedName>
    <definedName name="G" localSheetId="11">#REF!</definedName>
    <definedName name="G" localSheetId="15">#REF!</definedName>
    <definedName name="G" localSheetId="17">#REF!</definedName>
    <definedName name="G" localSheetId="18">#REF!</definedName>
    <definedName name="G" localSheetId="20">#REF!</definedName>
    <definedName name="G" localSheetId="241">#REF!</definedName>
    <definedName name="G" localSheetId="243">#REF!</definedName>
    <definedName name="G" localSheetId="23">#REF!</definedName>
    <definedName name="G" localSheetId="22">#REF!</definedName>
    <definedName name="G" localSheetId="24">#REF!</definedName>
    <definedName name="G" localSheetId="26">#REF!</definedName>
    <definedName name="G" localSheetId="29">#REF!</definedName>
    <definedName name="G" localSheetId="37">#REF!</definedName>
    <definedName name="G" localSheetId="43">#REF!</definedName>
    <definedName name="G" localSheetId="31">#REF!</definedName>
    <definedName name="G" localSheetId="49">#REF!</definedName>
    <definedName name="G" localSheetId="48">#REF!</definedName>
    <definedName name="G" localSheetId="50">#REF!</definedName>
    <definedName name="G" localSheetId="56">#REF!</definedName>
    <definedName name="G" localSheetId="57">#REF!</definedName>
    <definedName name="G" localSheetId="58">#REF!</definedName>
    <definedName name="G" localSheetId="60">#REF!</definedName>
    <definedName name="G" localSheetId="62">#REF!</definedName>
    <definedName name="G" localSheetId="64">#REF!</definedName>
    <definedName name="G" localSheetId="66">#REF!</definedName>
    <definedName name="G" localSheetId="67">#REF!</definedName>
    <definedName name="G" localSheetId="68">#REF!</definedName>
    <definedName name="G" localSheetId="73">#REF!</definedName>
    <definedName name="G" localSheetId="74">#REF!</definedName>
    <definedName name="G" localSheetId="77">#REF!</definedName>
    <definedName name="G" localSheetId="78">#REF!</definedName>
    <definedName name="G" localSheetId="79">#REF!</definedName>
    <definedName name="G" localSheetId="80">#REF!</definedName>
    <definedName name="G" localSheetId="83">#REF!</definedName>
    <definedName name="G" localSheetId="85">#REF!</definedName>
    <definedName name="G" localSheetId="87">#REF!</definedName>
    <definedName name="G" localSheetId="95">#REF!</definedName>
    <definedName name="G" localSheetId="96">#REF!</definedName>
    <definedName name="G" localSheetId="97">#REF!</definedName>
    <definedName name="G" localSheetId="106">#REF!</definedName>
    <definedName name="G" localSheetId="107">#REF!</definedName>
    <definedName name="G" localSheetId="108">#REF!</definedName>
    <definedName name="G" localSheetId="111">#REF!</definedName>
    <definedName name="G" localSheetId="116">#REF!</definedName>
    <definedName name="G" localSheetId="119">#REF!</definedName>
    <definedName name="G" localSheetId="124">#REF!</definedName>
    <definedName name="G" localSheetId="126">#REF!</definedName>
    <definedName name="G" localSheetId="127">#REF!</definedName>
    <definedName name="G" localSheetId="131">#REF!</definedName>
    <definedName name="G" localSheetId="132">#REF!</definedName>
    <definedName name="G" localSheetId="133">#REF!</definedName>
    <definedName name="G" localSheetId="134">#REF!</definedName>
    <definedName name="G" localSheetId="139">#REF!</definedName>
    <definedName name="G" localSheetId="140">#REF!</definedName>
    <definedName name="G" localSheetId="143">#REF!</definedName>
    <definedName name="G" localSheetId="144">#REF!</definedName>
    <definedName name="G" localSheetId="145">#REF!</definedName>
    <definedName name="G" localSheetId="146">#REF!</definedName>
    <definedName name="G" localSheetId="1">Introduction!#REF!</definedName>
    <definedName name="G" localSheetId="147">#REF!</definedName>
    <definedName name="G" localSheetId="151">#REF!</definedName>
    <definedName name="G" localSheetId="153">#REF!</definedName>
    <definedName name="G" localSheetId="165">#REF!</definedName>
    <definedName name="G" localSheetId="157">#REF!</definedName>
    <definedName name="G" localSheetId="168">#REF!</definedName>
    <definedName name="G" localSheetId="169">#REF!</definedName>
    <definedName name="G" localSheetId="172">#REF!</definedName>
    <definedName name="G" localSheetId="174">#REF!</definedName>
    <definedName name="G" localSheetId="176">#REF!</definedName>
    <definedName name="G" localSheetId="177">#REF!</definedName>
    <definedName name="G" localSheetId="179">#REF!</definedName>
    <definedName name="G" localSheetId="182">#REF!</definedName>
    <definedName name="G" localSheetId="185">#REF!</definedName>
    <definedName name="G" localSheetId="186">#REF!</definedName>
    <definedName name="G" localSheetId="187">#REF!</definedName>
    <definedName name="G" localSheetId="188">#REF!</definedName>
    <definedName name="G" localSheetId="3">#REF!</definedName>
    <definedName name="G" localSheetId="191">#REF!</definedName>
    <definedName name="G" localSheetId="192">#REF!</definedName>
    <definedName name="G" localSheetId="197">#REF!</definedName>
    <definedName name="G" localSheetId="199">#REF!</definedName>
    <definedName name="G" localSheetId="208">#REF!</definedName>
    <definedName name="G" localSheetId="212">#REF!</definedName>
    <definedName name="G" localSheetId="217">#REF!</definedName>
    <definedName name="G" localSheetId="220">#REF!</definedName>
    <definedName name="G" localSheetId="221">#REF!</definedName>
    <definedName name="G" localSheetId="228">#REF!</definedName>
    <definedName name="G" localSheetId="230">#REF!</definedName>
    <definedName name="G" localSheetId="231">#REF!</definedName>
    <definedName name="G" localSheetId="2">'Table of Contents'!#REF!</definedName>
    <definedName name="G" localSheetId="234">#REF!</definedName>
    <definedName name="G" localSheetId="235">#REF!</definedName>
    <definedName name="G" localSheetId="240">#REF!</definedName>
    <definedName name="G">#REF!</definedName>
    <definedName name="H" localSheetId="5">#REF!</definedName>
    <definedName name="H" localSheetId="6">#REF!</definedName>
    <definedName name="H" localSheetId="11">#REF!</definedName>
    <definedName name="H" localSheetId="15">#REF!</definedName>
    <definedName name="H" localSheetId="17">#REF!</definedName>
    <definedName name="H" localSheetId="18">#REF!</definedName>
    <definedName name="H" localSheetId="20">#REF!</definedName>
    <definedName name="H" localSheetId="241">#REF!</definedName>
    <definedName name="H" localSheetId="243">#REF!</definedName>
    <definedName name="H" localSheetId="23">#REF!</definedName>
    <definedName name="H" localSheetId="22">#REF!</definedName>
    <definedName name="H" localSheetId="24">#REF!</definedName>
    <definedName name="H" localSheetId="26">#REF!</definedName>
    <definedName name="H" localSheetId="29">#REF!</definedName>
    <definedName name="H" localSheetId="37">#REF!</definedName>
    <definedName name="H" localSheetId="43">#REF!</definedName>
    <definedName name="H" localSheetId="31">#REF!</definedName>
    <definedName name="H" localSheetId="49">#REF!</definedName>
    <definedName name="H" localSheetId="48">#REF!</definedName>
    <definedName name="H" localSheetId="50">#REF!</definedName>
    <definedName name="H" localSheetId="56">#REF!</definedName>
    <definedName name="H" localSheetId="57">#REF!</definedName>
    <definedName name="H" localSheetId="58">#REF!</definedName>
    <definedName name="H" localSheetId="60">#REF!</definedName>
    <definedName name="H" localSheetId="62">#REF!</definedName>
    <definedName name="H" localSheetId="64">#REF!</definedName>
    <definedName name="H" localSheetId="66">#REF!</definedName>
    <definedName name="H" localSheetId="67">#REF!</definedName>
    <definedName name="H" localSheetId="68">#REF!</definedName>
    <definedName name="H" localSheetId="73">#REF!</definedName>
    <definedName name="H" localSheetId="74">#REF!</definedName>
    <definedName name="H" localSheetId="77">#REF!</definedName>
    <definedName name="H" localSheetId="78">#REF!</definedName>
    <definedName name="H" localSheetId="79">#REF!</definedName>
    <definedName name="H" localSheetId="80">#REF!</definedName>
    <definedName name="H" localSheetId="83">#REF!</definedName>
    <definedName name="H" localSheetId="85">#REF!</definedName>
    <definedName name="H" localSheetId="87">#REF!</definedName>
    <definedName name="H" localSheetId="95">#REF!</definedName>
    <definedName name="H" localSheetId="96">#REF!</definedName>
    <definedName name="H" localSheetId="97">#REF!</definedName>
    <definedName name="H" localSheetId="106">#REF!</definedName>
    <definedName name="H" localSheetId="107">#REF!</definedName>
    <definedName name="H" localSheetId="108">#REF!</definedName>
    <definedName name="H" localSheetId="111">#REF!</definedName>
    <definedName name="H" localSheetId="116">#REF!</definedName>
    <definedName name="H" localSheetId="119">#REF!</definedName>
    <definedName name="H" localSheetId="124">#REF!</definedName>
    <definedName name="H" localSheetId="126">#REF!</definedName>
    <definedName name="H" localSheetId="127">#REF!</definedName>
    <definedName name="H" localSheetId="131">#REF!</definedName>
    <definedName name="H" localSheetId="132">#REF!</definedName>
    <definedName name="H" localSheetId="133">#REF!</definedName>
    <definedName name="H" localSheetId="134">#REF!</definedName>
    <definedName name="H" localSheetId="139">#REF!</definedName>
    <definedName name="H" localSheetId="140">#REF!</definedName>
    <definedName name="H" localSheetId="143">#REF!</definedName>
    <definedName name="H" localSheetId="144">#REF!</definedName>
    <definedName name="H" localSheetId="145">#REF!</definedName>
    <definedName name="H" localSheetId="146">#REF!</definedName>
    <definedName name="H" localSheetId="1">Introduction!#REF!</definedName>
    <definedName name="H" localSheetId="147">#REF!</definedName>
    <definedName name="H" localSheetId="151">#REF!</definedName>
    <definedName name="H" localSheetId="153">#REF!</definedName>
    <definedName name="H" localSheetId="165">#REF!</definedName>
    <definedName name="H" localSheetId="157">#REF!</definedName>
    <definedName name="H" localSheetId="168">#REF!</definedName>
    <definedName name="H" localSheetId="169">#REF!</definedName>
    <definedName name="H" localSheetId="172">#REF!</definedName>
    <definedName name="H" localSheetId="174">#REF!</definedName>
    <definedName name="H" localSheetId="176">#REF!</definedName>
    <definedName name="H" localSheetId="177">#REF!</definedName>
    <definedName name="H" localSheetId="179">#REF!</definedName>
    <definedName name="H" localSheetId="182">#REF!</definedName>
    <definedName name="H" localSheetId="185">#REF!</definedName>
    <definedName name="H" localSheetId="186">#REF!</definedName>
    <definedName name="H" localSheetId="187">#REF!</definedName>
    <definedName name="H" localSheetId="188">#REF!</definedName>
    <definedName name="H" localSheetId="3">#REF!</definedName>
    <definedName name="H" localSheetId="191">#REF!</definedName>
    <definedName name="H" localSheetId="192">#REF!</definedName>
    <definedName name="H" localSheetId="197">#REF!</definedName>
    <definedName name="H" localSheetId="199">#REF!</definedName>
    <definedName name="H" localSheetId="208">#REF!</definedName>
    <definedName name="H" localSheetId="212">#REF!</definedName>
    <definedName name="H" localSheetId="217">#REF!</definedName>
    <definedName name="H" localSheetId="220">#REF!</definedName>
    <definedName name="H" localSheetId="221">#REF!</definedName>
    <definedName name="H" localSheetId="228">#REF!</definedName>
    <definedName name="H" localSheetId="230">#REF!</definedName>
    <definedName name="H" localSheetId="231">#REF!</definedName>
    <definedName name="H" localSheetId="2">'Table of Contents'!#REF!</definedName>
    <definedName name="H" localSheetId="234">#REF!</definedName>
    <definedName name="H" localSheetId="235">#REF!</definedName>
    <definedName name="H" localSheetId="240">#REF!</definedName>
    <definedName name="H">#REF!</definedName>
    <definedName name="I" localSheetId="5">#REF!</definedName>
    <definedName name="I" localSheetId="6">#REF!</definedName>
    <definedName name="I" localSheetId="11">#REF!</definedName>
    <definedName name="I" localSheetId="15">#REF!</definedName>
    <definedName name="I" localSheetId="17">#REF!</definedName>
    <definedName name="I" localSheetId="18">#REF!</definedName>
    <definedName name="I" localSheetId="20">#REF!</definedName>
    <definedName name="I" localSheetId="241">#REF!</definedName>
    <definedName name="I" localSheetId="243">#REF!</definedName>
    <definedName name="I" localSheetId="23">#REF!</definedName>
    <definedName name="I" localSheetId="22">#REF!</definedName>
    <definedName name="I" localSheetId="24">#REF!</definedName>
    <definedName name="I" localSheetId="26">#REF!</definedName>
    <definedName name="I" localSheetId="29">#REF!</definedName>
    <definedName name="I" localSheetId="37">#REF!</definedName>
    <definedName name="I" localSheetId="43">#REF!</definedName>
    <definedName name="I" localSheetId="31">#REF!</definedName>
    <definedName name="I" localSheetId="49">#REF!</definedName>
    <definedName name="I" localSheetId="48">#REF!</definedName>
    <definedName name="I" localSheetId="50">#REF!</definedName>
    <definedName name="I" localSheetId="56">#REF!</definedName>
    <definedName name="I" localSheetId="57">#REF!</definedName>
    <definedName name="I" localSheetId="58">#REF!</definedName>
    <definedName name="I" localSheetId="60">#REF!</definedName>
    <definedName name="I" localSheetId="62">#REF!</definedName>
    <definedName name="I" localSheetId="64">#REF!</definedName>
    <definedName name="I" localSheetId="66">#REF!</definedName>
    <definedName name="I" localSheetId="67">#REF!</definedName>
    <definedName name="I" localSheetId="68">#REF!</definedName>
    <definedName name="I" localSheetId="73">#REF!</definedName>
    <definedName name="I" localSheetId="74">#REF!</definedName>
    <definedName name="I" localSheetId="77">#REF!</definedName>
    <definedName name="I" localSheetId="78">#REF!</definedName>
    <definedName name="I" localSheetId="79">#REF!</definedName>
    <definedName name="I" localSheetId="80">#REF!</definedName>
    <definedName name="I" localSheetId="83">#REF!</definedName>
    <definedName name="I" localSheetId="85">#REF!</definedName>
    <definedName name="I" localSheetId="87">#REF!</definedName>
    <definedName name="I" localSheetId="95">#REF!</definedName>
    <definedName name="I" localSheetId="96">#REF!</definedName>
    <definedName name="I" localSheetId="97">#REF!</definedName>
    <definedName name="I" localSheetId="106">#REF!</definedName>
    <definedName name="I" localSheetId="107">#REF!</definedName>
    <definedName name="I" localSheetId="108">#REF!</definedName>
    <definedName name="I" localSheetId="111">#REF!</definedName>
    <definedName name="I" localSheetId="116">#REF!</definedName>
    <definedName name="I" localSheetId="119">#REF!</definedName>
    <definedName name="I" localSheetId="124">#REF!</definedName>
    <definedName name="I" localSheetId="126">#REF!</definedName>
    <definedName name="I" localSheetId="127">#REF!</definedName>
    <definedName name="I" localSheetId="131">#REF!</definedName>
    <definedName name="I" localSheetId="132">#REF!</definedName>
    <definedName name="I" localSheetId="133">#REF!</definedName>
    <definedName name="I" localSheetId="134">#REF!</definedName>
    <definedName name="I" localSheetId="139">#REF!</definedName>
    <definedName name="I" localSheetId="140">#REF!</definedName>
    <definedName name="I" localSheetId="143">#REF!</definedName>
    <definedName name="I" localSheetId="144">#REF!</definedName>
    <definedName name="I" localSheetId="145">#REF!</definedName>
    <definedName name="I" localSheetId="146">#REF!</definedName>
    <definedName name="I" localSheetId="1">Introduction!#REF!</definedName>
    <definedName name="I" localSheetId="147">#REF!</definedName>
    <definedName name="I" localSheetId="151">#REF!</definedName>
    <definedName name="I" localSheetId="153">#REF!</definedName>
    <definedName name="I" localSheetId="165">#REF!</definedName>
    <definedName name="I" localSheetId="157">#REF!</definedName>
    <definedName name="I" localSheetId="168">#REF!</definedName>
    <definedName name="I" localSheetId="169">#REF!</definedName>
    <definedName name="I" localSheetId="172">#REF!</definedName>
    <definedName name="I" localSheetId="174">#REF!</definedName>
    <definedName name="I" localSheetId="176">#REF!</definedName>
    <definedName name="I" localSheetId="177">#REF!</definedName>
    <definedName name="I" localSheetId="179">#REF!</definedName>
    <definedName name="I" localSheetId="182">#REF!</definedName>
    <definedName name="I" localSheetId="185">#REF!</definedName>
    <definedName name="I" localSheetId="186">#REF!</definedName>
    <definedName name="I" localSheetId="187">#REF!</definedName>
    <definedName name="I" localSheetId="188">#REF!</definedName>
    <definedName name="I" localSheetId="3">#REF!</definedName>
    <definedName name="I" localSheetId="191">#REF!</definedName>
    <definedName name="I" localSheetId="192">#REF!</definedName>
    <definedName name="I" localSheetId="197">#REF!</definedName>
    <definedName name="I" localSheetId="199">#REF!</definedName>
    <definedName name="I" localSheetId="208">#REF!</definedName>
    <definedName name="I" localSheetId="212">#REF!</definedName>
    <definedName name="I" localSheetId="217">#REF!</definedName>
    <definedName name="I" localSheetId="220">#REF!</definedName>
    <definedName name="I" localSheetId="221">#REF!</definedName>
    <definedName name="I" localSheetId="228">#REF!</definedName>
    <definedName name="I" localSheetId="230">#REF!</definedName>
    <definedName name="I" localSheetId="231">#REF!</definedName>
    <definedName name="I" localSheetId="2">'Table of Contents'!#REF!</definedName>
    <definedName name="I" localSheetId="234">#REF!</definedName>
    <definedName name="I" localSheetId="235">#REF!</definedName>
    <definedName name="I" localSheetId="240">#REF!</definedName>
    <definedName name="I">#REF!</definedName>
    <definedName name="J" localSheetId="5">#REF!</definedName>
    <definedName name="J" localSheetId="6">#REF!</definedName>
    <definedName name="J" localSheetId="11">#REF!</definedName>
    <definedName name="J" localSheetId="15">#REF!</definedName>
    <definedName name="J" localSheetId="17">#REF!</definedName>
    <definedName name="J" localSheetId="18">#REF!</definedName>
    <definedName name="J" localSheetId="20">#REF!</definedName>
    <definedName name="J" localSheetId="241">#REF!</definedName>
    <definedName name="J" localSheetId="243">#REF!</definedName>
    <definedName name="J" localSheetId="23">#REF!</definedName>
    <definedName name="J" localSheetId="22">#REF!</definedName>
    <definedName name="J" localSheetId="24">#REF!</definedName>
    <definedName name="J" localSheetId="26">#REF!</definedName>
    <definedName name="J" localSheetId="29">#REF!</definedName>
    <definedName name="J" localSheetId="37">#REF!</definedName>
    <definedName name="J" localSheetId="43">#REF!</definedName>
    <definedName name="J" localSheetId="31">#REF!</definedName>
    <definedName name="J" localSheetId="49">#REF!</definedName>
    <definedName name="J" localSheetId="48">#REF!</definedName>
    <definedName name="J" localSheetId="50">#REF!</definedName>
    <definedName name="J" localSheetId="56">#REF!</definedName>
    <definedName name="J" localSheetId="57">#REF!</definedName>
    <definedName name="J" localSheetId="58">#REF!</definedName>
    <definedName name="J" localSheetId="60">#REF!</definedName>
    <definedName name="J" localSheetId="62">#REF!</definedName>
    <definedName name="J" localSheetId="64">#REF!</definedName>
    <definedName name="J" localSheetId="66">#REF!</definedName>
    <definedName name="J" localSheetId="67">#REF!</definedName>
    <definedName name="J" localSheetId="68">#REF!</definedName>
    <definedName name="J" localSheetId="73">#REF!</definedName>
    <definedName name="J" localSheetId="74">#REF!</definedName>
    <definedName name="J" localSheetId="77">#REF!</definedName>
    <definedName name="J" localSheetId="78">#REF!</definedName>
    <definedName name="J" localSheetId="79">#REF!</definedName>
    <definedName name="J" localSheetId="80">#REF!</definedName>
    <definedName name="J" localSheetId="83">#REF!</definedName>
    <definedName name="J" localSheetId="85">#REF!</definedName>
    <definedName name="J" localSheetId="87">#REF!</definedName>
    <definedName name="J" localSheetId="95">#REF!</definedName>
    <definedName name="J" localSheetId="96">#REF!</definedName>
    <definedName name="J" localSheetId="97">#REF!</definedName>
    <definedName name="J" localSheetId="106">#REF!</definedName>
    <definedName name="J" localSheetId="107">#REF!</definedName>
    <definedName name="J" localSheetId="108">#REF!</definedName>
    <definedName name="J" localSheetId="111">#REF!</definedName>
    <definedName name="J" localSheetId="116">#REF!</definedName>
    <definedName name="J" localSheetId="119">#REF!</definedName>
    <definedName name="J" localSheetId="124">#REF!</definedName>
    <definedName name="J" localSheetId="126">#REF!</definedName>
    <definedName name="J" localSheetId="127">#REF!</definedName>
    <definedName name="J" localSheetId="131">#REF!</definedName>
    <definedName name="J" localSheetId="132">#REF!</definedName>
    <definedName name="J" localSheetId="133">#REF!</definedName>
    <definedName name="J" localSheetId="134">#REF!</definedName>
    <definedName name="J" localSheetId="139">#REF!</definedName>
    <definedName name="J" localSheetId="140">#REF!</definedName>
    <definedName name="J" localSheetId="143">#REF!</definedName>
    <definedName name="J" localSheetId="144">#REF!</definedName>
    <definedName name="J" localSheetId="145">#REF!</definedName>
    <definedName name="J" localSheetId="146">#REF!</definedName>
    <definedName name="J" localSheetId="1">Introduction!#REF!</definedName>
    <definedName name="J" localSheetId="147">#REF!</definedName>
    <definedName name="J" localSheetId="151">#REF!</definedName>
    <definedName name="J" localSheetId="153">#REF!</definedName>
    <definedName name="J" localSheetId="165">#REF!</definedName>
    <definedName name="J" localSheetId="157">#REF!</definedName>
    <definedName name="J" localSheetId="168">#REF!</definedName>
    <definedName name="J" localSheetId="169">#REF!</definedName>
    <definedName name="J" localSheetId="172">#REF!</definedName>
    <definedName name="J" localSheetId="174">#REF!</definedName>
    <definedName name="J" localSheetId="176">#REF!</definedName>
    <definedName name="J" localSheetId="177">#REF!</definedName>
    <definedName name="J" localSheetId="179">#REF!</definedName>
    <definedName name="J" localSheetId="182">#REF!</definedName>
    <definedName name="J" localSheetId="185">#REF!</definedName>
    <definedName name="J" localSheetId="186">#REF!</definedName>
    <definedName name="J" localSheetId="187">#REF!</definedName>
    <definedName name="J" localSheetId="188">#REF!</definedName>
    <definedName name="J" localSheetId="3">#REF!</definedName>
    <definedName name="J" localSheetId="191">#REF!</definedName>
    <definedName name="J" localSheetId="192">#REF!</definedName>
    <definedName name="J" localSheetId="197">#REF!</definedName>
    <definedName name="J" localSheetId="199">#REF!</definedName>
    <definedName name="J" localSheetId="208">#REF!</definedName>
    <definedName name="J" localSheetId="212">#REF!</definedName>
    <definedName name="J" localSheetId="217">#REF!</definedName>
    <definedName name="J" localSheetId="220">#REF!</definedName>
    <definedName name="J" localSheetId="221">#REF!</definedName>
    <definedName name="J" localSheetId="228">#REF!</definedName>
    <definedName name="J" localSheetId="230">#REF!</definedName>
    <definedName name="J" localSheetId="231">#REF!</definedName>
    <definedName name="J" localSheetId="2">'Table of Contents'!#REF!</definedName>
    <definedName name="J" localSheetId="234">#REF!</definedName>
    <definedName name="J" localSheetId="235">#REF!</definedName>
    <definedName name="J" localSheetId="240">#REF!</definedName>
    <definedName name="J">#REF!</definedName>
    <definedName name="Jackson_State_University" localSheetId="3">'Programs by University'!$A$92</definedName>
    <definedName name="JSU_2" localSheetId="3">'Programs by University'!$B$126</definedName>
    <definedName name="JSU_3" localSheetId="3">'Programs by University'!$B$116</definedName>
    <definedName name="K" localSheetId="5">#REF!</definedName>
    <definedName name="K" localSheetId="6">#REF!</definedName>
    <definedName name="K" localSheetId="11">#REF!</definedName>
    <definedName name="K" localSheetId="15">#REF!</definedName>
    <definedName name="K" localSheetId="17">#REF!</definedName>
    <definedName name="K" localSheetId="18">#REF!</definedName>
    <definedName name="K" localSheetId="20">#REF!</definedName>
    <definedName name="K" localSheetId="241">#REF!</definedName>
    <definedName name="K" localSheetId="243">#REF!</definedName>
    <definedName name="K" localSheetId="23">#REF!</definedName>
    <definedName name="K" localSheetId="22">#REF!</definedName>
    <definedName name="K" localSheetId="24">#REF!</definedName>
    <definedName name="K" localSheetId="26">#REF!</definedName>
    <definedName name="K" localSheetId="29">#REF!</definedName>
    <definedName name="K" localSheetId="37">#REF!</definedName>
    <definedName name="K" localSheetId="43">#REF!</definedName>
    <definedName name="K" localSheetId="31">#REF!</definedName>
    <definedName name="K" localSheetId="49">#REF!</definedName>
    <definedName name="K" localSheetId="48">#REF!</definedName>
    <definedName name="K" localSheetId="50">#REF!</definedName>
    <definedName name="K" localSheetId="56">#REF!</definedName>
    <definedName name="K" localSheetId="57">#REF!</definedName>
    <definedName name="K" localSheetId="58">#REF!</definedName>
    <definedName name="K" localSheetId="60">#REF!</definedName>
    <definedName name="K" localSheetId="62">#REF!</definedName>
    <definedName name="K" localSheetId="64">#REF!</definedName>
    <definedName name="K" localSheetId="66">#REF!</definedName>
    <definedName name="K" localSheetId="67">#REF!</definedName>
    <definedName name="K" localSheetId="68">#REF!</definedName>
    <definedName name="K" localSheetId="73">#REF!</definedName>
    <definedName name="K" localSheetId="74">#REF!</definedName>
    <definedName name="K" localSheetId="77">#REF!</definedName>
    <definedName name="K" localSheetId="78">#REF!</definedName>
    <definedName name="K" localSheetId="79">#REF!</definedName>
    <definedName name="K" localSheetId="80">#REF!</definedName>
    <definedName name="K" localSheetId="83">#REF!</definedName>
    <definedName name="K" localSheetId="85">#REF!</definedName>
    <definedName name="K" localSheetId="87">#REF!</definedName>
    <definedName name="K" localSheetId="95">#REF!</definedName>
    <definedName name="K" localSheetId="96">#REF!</definedName>
    <definedName name="K" localSheetId="97">#REF!</definedName>
    <definedName name="K" localSheetId="106">#REF!</definedName>
    <definedName name="K" localSheetId="107">#REF!</definedName>
    <definedName name="K" localSheetId="108">#REF!</definedName>
    <definedName name="K" localSheetId="111">#REF!</definedName>
    <definedName name="K" localSheetId="116">#REF!</definedName>
    <definedName name="K" localSheetId="119">#REF!</definedName>
    <definedName name="K" localSheetId="124">#REF!</definedName>
    <definedName name="K" localSheetId="126">#REF!</definedName>
    <definedName name="K" localSheetId="127">#REF!</definedName>
    <definedName name="K" localSheetId="131">#REF!</definedName>
    <definedName name="K" localSheetId="132">#REF!</definedName>
    <definedName name="K" localSheetId="133">#REF!</definedName>
    <definedName name="K" localSheetId="134">#REF!</definedName>
    <definedName name="K" localSheetId="139">#REF!</definedName>
    <definedName name="K" localSheetId="140">#REF!</definedName>
    <definedName name="K" localSheetId="143">#REF!</definedName>
    <definedName name="K" localSheetId="144">#REF!</definedName>
    <definedName name="K" localSheetId="145">#REF!</definedName>
    <definedName name="K" localSheetId="146">#REF!</definedName>
    <definedName name="K" localSheetId="1">Introduction!#REF!</definedName>
    <definedName name="K" localSheetId="147">#REF!</definedName>
    <definedName name="K" localSheetId="151">#REF!</definedName>
    <definedName name="K" localSheetId="153">#REF!</definedName>
    <definedName name="K" localSheetId="165">#REF!</definedName>
    <definedName name="K" localSheetId="157">#REF!</definedName>
    <definedName name="K" localSheetId="168">#REF!</definedName>
    <definedName name="K" localSheetId="169">#REF!</definedName>
    <definedName name="K" localSheetId="172">#REF!</definedName>
    <definedName name="K" localSheetId="174">#REF!</definedName>
    <definedName name="K" localSheetId="176">#REF!</definedName>
    <definedName name="K" localSheetId="177">#REF!</definedName>
    <definedName name="K" localSheetId="179">#REF!</definedName>
    <definedName name="K" localSheetId="182">#REF!</definedName>
    <definedName name="K" localSheetId="185">#REF!</definedName>
    <definedName name="K" localSheetId="186">#REF!</definedName>
    <definedName name="K" localSheetId="187">#REF!</definedName>
    <definedName name="K" localSheetId="188">#REF!</definedName>
    <definedName name="K" localSheetId="3">#REF!</definedName>
    <definedName name="K" localSheetId="191">#REF!</definedName>
    <definedName name="K" localSheetId="192">#REF!</definedName>
    <definedName name="K" localSheetId="197">#REF!</definedName>
    <definedName name="K" localSheetId="199">#REF!</definedName>
    <definedName name="K" localSheetId="208">#REF!</definedName>
    <definedName name="K" localSheetId="212">#REF!</definedName>
    <definedName name="K" localSheetId="217">#REF!</definedName>
    <definedName name="K" localSheetId="220">#REF!</definedName>
    <definedName name="K" localSheetId="221">#REF!</definedName>
    <definedName name="K" localSheetId="228">#REF!</definedName>
    <definedName name="K" localSheetId="230">#REF!</definedName>
    <definedName name="K" localSheetId="231">#REF!</definedName>
    <definedName name="K" localSheetId="2">'Table of Contents'!#REF!</definedName>
    <definedName name="K" localSheetId="234">#REF!</definedName>
    <definedName name="K" localSheetId="235">#REF!</definedName>
    <definedName name="K" localSheetId="240">#REF!</definedName>
    <definedName name="K">#REF!</definedName>
    <definedName name="L" localSheetId="5">#REF!</definedName>
    <definedName name="L" localSheetId="6">#REF!</definedName>
    <definedName name="L" localSheetId="11">#REF!</definedName>
    <definedName name="L" localSheetId="15">#REF!</definedName>
    <definedName name="L" localSheetId="17">#REF!</definedName>
    <definedName name="L" localSheetId="18">#REF!</definedName>
    <definedName name="L" localSheetId="20">#REF!</definedName>
    <definedName name="L" localSheetId="241">#REF!</definedName>
    <definedName name="L" localSheetId="243">#REF!</definedName>
    <definedName name="L" localSheetId="23">#REF!</definedName>
    <definedName name="L" localSheetId="22">#REF!</definedName>
    <definedName name="L" localSheetId="24">#REF!</definedName>
    <definedName name="L" localSheetId="26">#REF!</definedName>
    <definedName name="L" localSheetId="29">#REF!</definedName>
    <definedName name="L" localSheetId="37">#REF!</definedName>
    <definedName name="L" localSheetId="43">#REF!</definedName>
    <definedName name="L" localSheetId="31">#REF!</definedName>
    <definedName name="L" localSheetId="49">#REF!</definedName>
    <definedName name="L" localSheetId="48">#REF!</definedName>
    <definedName name="L" localSheetId="50">#REF!</definedName>
    <definedName name="L" localSheetId="56">#REF!</definedName>
    <definedName name="L" localSheetId="57">#REF!</definedName>
    <definedName name="L" localSheetId="58">#REF!</definedName>
    <definedName name="L" localSheetId="60">#REF!</definedName>
    <definedName name="L" localSheetId="62">#REF!</definedName>
    <definedName name="L" localSheetId="64">#REF!</definedName>
    <definedName name="L" localSheetId="66">#REF!</definedName>
    <definedName name="L" localSheetId="67">#REF!</definedName>
    <definedName name="L" localSheetId="68">#REF!</definedName>
    <definedName name="L" localSheetId="73">#REF!</definedName>
    <definedName name="L" localSheetId="74">#REF!</definedName>
    <definedName name="L" localSheetId="77">#REF!</definedName>
    <definedName name="L" localSheetId="78">#REF!</definedName>
    <definedName name="L" localSheetId="79">#REF!</definedName>
    <definedName name="L" localSheetId="80">#REF!</definedName>
    <definedName name="L" localSheetId="83">#REF!</definedName>
    <definedName name="L" localSheetId="85">#REF!</definedName>
    <definedName name="L" localSheetId="87">#REF!</definedName>
    <definedName name="L" localSheetId="95">#REF!</definedName>
    <definedName name="L" localSheetId="96">#REF!</definedName>
    <definedName name="L" localSheetId="97">#REF!</definedName>
    <definedName name="L" localSheetId="106">#REF!</definedName>
    <definedName name="L" localSheetId="107">#REF!</definedName>
    <definedName name="L" localSheetId="108">#REF!</definedName>
    <definedName name="L" localSheetId="111">#REF!</definedName>
    <definedName name="L" localSheetId="116">#REF!</definedName>
    <definedName name="L" localSheetId="119">#REF!</definedName>
    <definedName name="L" localSheetId="124">#REF!</definedName>
    <definedName name="L" localSheetId="126">#REF!</definedName>
    <definedName name="L" localSheetId="127">#REF!</definedName>
    <definedName name="L" localSheetId="131">#REF!</definedName>
    <definedName name="L" localSheetId="132">#REF!</definedName>
    <definedName name="L" localSheetId="133">#REF!</definedName>
    <definedName name="L" localSheetId="134">#REF!</definedName>
    <definedName name="L" localSheetId="139">#REF!</definedName>
    <definedName name="L" localSheetId="140">#REF!</definedName>
    <definedName name="L" localSheetId="143">#REF!</definedName>
    <definedName name="L" localSheetId="144">#REF!</definedName>
    <definedName name="L" localSheetId="145">#REF!</definedName>
    <definedName name="L" localSheetId="146">#REF!</definedName>
    <definedName name="L" localSheetId="1">Introduction!#REF!</definedName>
    <definedName name="L" localSheetId="147">#REF!</definedName>
    <definedName name="L" localSheetId="151">#REF!</definedName>
    <definedName name="L" localSheetId="153">#REF!</definedName>
    <definedName name="L" localSheetId="165">#REF!</definedName>
    <definedName name="L" localSheetId="157">#REF!</definedName>
    <definedName name="L" localSheetId="168">#REF!</definedName>
    <definedName name="L" localSheetId="169">#REF!</definedName>
    <definedName name="L" localSheetId="172">#REF!</definedName>
    <definedName name="L" localSheetId="174">#REF!</definedName>
    <definedName name="L" localSheetId="176">#REF!</definedName>
    <definedName name="L" localSheetId="177">#REF!</definedName>
    <definedName name="L" localSheetId="179">#REF!</definedName>
    <definedName name="L" localSheetId="182">#REF!</definedName>
    <definedName name="L" localSheetId="185">#REF!</definedName>
    <definedName name="L" localSheetId="186">#REF!</definedName>
    <definedName name="L" localSheetId="187">#REF!</definedName>
    <definedName name="L" localSheetId="188">#REF!</definedName>
    <definedName name="L" localSheetId="3">#REF!</definedName>
    <definedName name="L" localSheetId="191">#REF!</definedName>
    <definedName name="L" localSheetId="192">#REF!</definedName>
    <definedName name="L" localSheetId="197">#REF!</definedName>
    <definedName name="L" localSheetId="199">#REF!</definedName>
    <definedName name="L" localSheetId="208">#REF!</definedName>
    <definedName name="L" localSheetId="212">#REF!</definedName>
    <definedName name="L" localSheetId="217">#REF!</definedName>
    <definedName name="L" localSheetId="220">#REF!</definedName>
    <definedName name="L" localSheetId="221">#REF!</definedName>
    <definedName name="L" localSheetId="228">#REF!</definedName>
    <definedName name="L" localSheetId="230">#REF!</definedName>
    <definedName name="L" localSheetId="231">#REF!</definedName>
    <definedName name="L" localSheetId="2">'Table of Contents'!#REF!</definedName>
    <definedName name="L" localSheetId="234">#REF!</definedName>
    <definedName name="L" localSheetId="235">#REF!</definedName>
    <definedName name="L" localSheetId="240">#REF!</definedName>
    <definedName name="L">#REF!</definedName>
    <definedName name="M" localSheetId="5">#REF!</definedName>
    <definedName name="M" localSheetId="6">#REF!</definedName>
    <definedName name="M" localSheetId="11">#REF!</definedName>
    <definedName name="M" localSheetId="15">#REF!</definedName>
    <definedName name="M" localSheetId="17">#REF!</definedName>
    <definedName name="M" localSheetId="18">#REF!</definedName>
    <definedName name="M" localSheetId="20">#REF!</definedName>
    <definedName name="M" localSheetId="241">#REF!</definedName>
    <definedName name="M" localSheetId="243">#REF!</definedName>
    <definedName name="M" localSheetId="23">#REF!</definedName>
    <definedName name="M" localSheetId="22">#REF!</definedName>
    <definedName name="M" localSheetId="24">#REF!</definedName>
    <definedName name="M" localSheetId="26">#REF!</definedName>
    <definedName name="M" localSheetId="29">#REF!</definedName>
    <definedName name="M" localSheetId="37">#REF!</definedName>
    <definedName name="M" localSheetId="43">#REF!</definedName>
    <definedName name="M" localSheetId="31">#REF!</definedName>
    <definedName name="M" localSheetId="49">#REF!</definedName>
    <definedName name="M" localSheetId="48">#REF!</definedName>
    <definedName name="M" localSheetId="50">#REF!</definedName>
    <definedName name="M" localSheetId="56">#REF!</definedName>
    <definedName name="M" localSheetId="57">#REF!</definedName>
    <definedName name="M" localSheetId="58">#REF!</definedName>
    <definedName name="M" localSheetId="60">#REF!</definedName>
    <definedName name="M" localSheetId="62">#REF!</definedName>
    <definedName name="M" localSheetId="64">#REF!</definedName>
    <definedName name="M" localSheetId="66">#REF!</definedName>
    <definedName name="M" localSheetId="67">#REF!</definedName>
    <definedName name="M" localSheetId="68">#REF!</definedName>
    <definedName name="M" localSheetId="73">#REF!</definedName>
    <definedName name="M" localSheetId="74">#REF!</definedName>
    <definedName name="M" localSheetId="77">#REF!</definedName>
    <definedName name="M" localSheetId="78">#REF!</definedName>
    <definedName name="M" localSheetId="79">#REF!</definedName>
    <definedName name="M" localSheetId="80">#REF!</definedName>
    <definedName name="M" localSheetId="83">#REF!</definedName>
    <definedName name="M" localSheetId="85">#REF!</definedName>
    <definedName name="M" localSheetId="87">#REF!</definedName>
    <definedName name="M" localSheetId="95">#REF!</definedName>
    <definedName name="M" localSheetId="96">#REF!</definedName>
    <definedName name="M" localSheetId="97">#REF!</definedName>
    <definedName name="M" localSheetId="106">#REF!</definedName>
    <definedName name="M" localSheetId="107">#REF!</definedName>
    <definedName name="M" localSheetId="108">#REF!</definedName>
    <definedName name="M" localSheetId="111">#REF!</definedName>
    <definedName name="M" localSheetId="116">#REF!</definedName>
    <definedName name="M" localSheetId="119">#REF!</definedName>
    <definedName name="M" localSheetId="124">#REF!</definedName>
    <definedName name="M" localSheetId="126">#REF!</definedName>
    <definedName name="M" localSheetId="127">#REF!</definedName>
    <definedName name="M" localSheetId="131">#REF!</definedName>
    <definedName name="M" localSheetId="132">#REF!</definedName>
    <definedName name="M" localSheetId="133">#REF!</definedName>
    <definedName name="M" localSheetId="134">#REF!</definedName>
    <definedName name="M" localSheetId="139">#REF!</definedName>
    <definedName name="M" localSheetId="140">#REF!</definedName>
    <definedName name="M" localSheetId="143">#REF!</definedName>
    <definedName name="M" localSheetId="144">#REF!</definedName>
    <definedName name="M" localSheetId="145">#REF!</definedName>
    <definedName name="M" localSheetId="146">#REF!</definedName>
    <definedName name="M" localSheetId="1">Introduction!#REF!</definedName>
    <definedName name="M" localSheetId="147">#REF!</definedName>
    <definedName name="M" localSheetId="151">#REF!</definedName>
    <definedName name="M" localSheetId="153">#REF!</definedName>
    <definedName name="M" localSheetId="165">#REF!</definedName>
    <definedName name="M" localSheetId="157">#REF!</definedName>
    <definedName name="M" localSheetId="168">#REF!</definedName>
    <definedName name="M" localSheetId="169">#REF!</definedName>
    <definedName name="M" localSheetId="172">#REF!</definedName>
    <definedName name="M" localSheetId="174">#REF!</definedName>
    <definedName name="M" localSheetId="176">#REF!</definedName>
    <definedName name="M" localSheetId="177">#REF!</definedName>
    <definedName name="M" localSheetId="179">#REF!</definedName>
    <definedName name="M" localSheetId="182">#REF!</definedName>
    <definedName name="M" localSheetId="185">#REF!</definedName>
    <definedName name="M" localSheetId="186">#REF!</definedName>
    <definedName name="M" localSheetId="187">#REF!</definedName>
    <definedName name="M" localSheetId="188">#REF!</definedName>
    <definedName name="M" localSheetId="3">#REF!</definedName>
    <definedName name="M" localSheetId="191">#REF!</definedName>
    <definedName name="M" localSheetId="192">#REF!</definedName>
    <definedName name="M" localSheetId="197">#REF!</definedName>
    <definedName name="M" localSheetId="199">#REF!</definedName>
    <definedName name="M" localSheetId="208">#REF!</definedName>
    <definedName name="M" localSheetId="212">#REF!</definedName>
    <definedName name="M" localSheetId="217">#REF!</definedName>
    <definedName name="M" localSheetId="220">#REF!</definedName>
    <definedName name="M" localSheetId="221">#REF!</definedName>
    <definedName name="M" localSheetId="228">#REF!</definedName>
    <definedName name="M" localSheetId="230">#REF!</definedName>
    <definedName name="M" localSheetId="231">#REF!</definedName>
    <definedName name="M" localSheetId="2">'Table of Contents'!#REF!</definedName>
    <definedName name="M" localSheetId="234">#REF!</definedName>
    <definedName name="M" localSheetId="235">#REF!</definedName>
    <definedName name="M" localSheetId="240">#REF!</definedName>
    <definedName name="M">#REF!</definedName>
    <definedName name="Mississippi_State_University" localSheetId="3">'Programs by University'!$A$140</definedName>
    <definedName name="Mississippi_University_for_Women" localSheetId="3">'Programs by University'!$A$226</definedName>
    <definedName name="Mississippi_Valley_State_University" localSheetId="3">'Programs by University'!$A$271</definedName>
    <definedName name="MSU_2" localSheetId="3">'Programs by University'!$B$174</definedName>
    <definedName name="MSU_3" localSheetId="3">'Programs by University'!$B$166</definedName>
    <definedName name="MUW_2" localSheetId="3">'Programs by University'!$B$260</definedName>
    <definedName name="MUW_3" localSheetId="3">'Programs by University'!$B$249</definedName>
    <definedName name="MVSU_2" localSheetId="3">'Programs by University'!$B$300</definedName>
    <definedName name="N" localSheetId="5">#REF!</definedName>
    <definedName name="N" localSheetId="6">#REF!</definedName>
    <definedName name="N" localSheetId="11">#REF!</definedName>
    <definedName name="N" localSheetId="15">#REF!</definedName>
    <definedName name="N" localSheetId="17">#REF!</definedName>
    <definedName name="N" localSheetId="18">#REF!</definedName>
    <definedName name="N" localSheetId="20">#REF!</definedName>
    <definedName name="N" localSheetId="241">#REF!</definedName>
    <definedName name="N" localSheetId="243">#REF!</definedName>
    <definedName name="N" localSheetId="23">#REF!</definedName>
    <definedName name="N" localSheetId="22">#REF!</definedName>
    <definedName name="N" localSheetId="24">#REF!</definedName>
    <definedName name="N" localSheetId="26">#REF!</definedName>
    <definedName name="N" localSheetId="29">#REF!</definedName>
    <definedName name="N" localSheetId="37">#REF!</definedName>
    <definedName name="N" localSheetId="43">#REF!</definedName>
    <definedName name="N" localSheetId="31">#REF!</definedName>
    <definedName name="N" localSheetId="49">#REF!</definedName>
    <definedName name="N" localSheetId="48">#REF!</definedName>
    <definedName name="N" localSheetId="50">#REF!</definedName>
    <definedName name="N" localSheetId="56">#REF!</definedName>
    <definedName name="N" localSheetId="57">#REF!</definedName>
    <definedName name="N" localSheetId="58">#REF!</definedName>
    <definedName name="N" localSheetId="60">#REF!</definedName>
    <definedName name="N" localSheetId="62">#REF!</definedName>
    <definedName name="N" localSheetId="64">#REF!</definedName>
    <definedName name="N" localSheetId="66">#REF!</definedName>
    <definedName name="N" localSheetId="67">#REF!</definedName>
    <definedName name="N" localSheetId="68">#REF!</definedName>
    <definedName name="N" localSheetId="73">#REF!</definedName>
    <definedName name="N" localSheetId="74">#REF!</definedName>
    <definedName name="N" localSheetId="77">#REF!</definedName>
    <definedName name="N" localSheetId="78">#REF!</definedName>
    <definedName name="N" localSheetId="79">#REF!</definedName>
    <definedName name="N" localSheetId="80">#REF!</definedName>
    <definedName name="N" localSheetId="83">#REF!</definedName>
    <definedName name="N" localSheetId="85">#REF!</definedName>
    <definedName name="N" localSheetId="87">#REF!</definedName>
    <definedName name="N" localSheetId="95">#REF!</definedName>
    <definedName name="N" localSheetId="96">#REF!</definedName>
    <definedName name="N" localSheetId="97">#REF!</definedName>
    <definedName name="N" localSheetId="106">#REF!</definedName>
    <definedName name="N" localSheetId="107">#REF!</definedName>
    <definedName name="N" localSheetId="108">#REF!</definedName>
    <definedName name="N" localSheetId="111">#REF!</definedName>
    <definedName name="N" localSheetId="116">#REF!</definedName>
    <definedName name="N" localSheetId="119">#REF!</definedName>
    <definedName name="N" localSheetId="124">#REF!</definedName>
    <definedName name="N" localSheetId="126">#REF!</definedName>
    <definedName name="N" localSheetId="127">#REF!</definedName>
    <definedName name="N" localSheetId="131">#REF!</definedName>
    <definedName name="N" localSheetId="132">#REF!</definedName>
    <definedName name="N" localSheetId="133">#REF!</definedName>
    <definedName name="N" localSheetId="134">#REF!</definedName>
    <definedName name="N" localSheetId="139">#REF!</definedName>
    <definedName name="N" localSheetId="140">#REF!</definedName>
    <definedName name="N" localSheetId="143">#REF!</definedName>
    <definedName name="N" localSheetId="144">#REF!</definedName>
    <definedName name="N" localSheetId="145">#REF!</definedName>
    <definedName name="N" localSheetId="146">#REF!</definedName>
    <definedName name="N" localSheetId="1">Introduction!#REF!</definedName>
    <definedName name="N" localSheetId="147">#REF!</definedName>
    <definedName name="N" localSheetId="151">#REF!</definedName>
    <definedName name="N" localSheetId="153">#REF!</definedName>
    <definedName name="N" localSheetId="165">#REF!</definedName>
    <definedName name="N" localSheetId="157">#REF!</definedName>
    <definedName name="N" localSheetId="168">#REF!</definedName>
    <definedName name="N" localSheetId="169">#REF!</definedName>
    <definedName name="N" localSheetId="172">#REF!</definedName>
    <definedName name="N" localSheetId="174">#REF!</definedName>
    <definedName name="N" localSheetId="176">#REF!</definedName>
    <definedName name="N" localSheetId="177">#REF!</definedName>
    <definedName name="N" localSheetId="179">#REF!</definedName>
    <definedName name="N" localSheetId="182">#REF!</definedName>
    <definedName name="N" localSheetId="185">#REF!</definedName>
    <definedName name="N" localSheetId="186">#REF!</definedName>
    <definedName name="N" localSheetId="187">#REF!</definedName>
    <definedName name="N" localSheetId="188">#REF!</definedName>
    <definedName name="N" localSheetId="3">#REF!</definedName>
    <definedName name="N" localSheetId="191">#REF!</definedName>
    <definedName name="N" localSheetId="192">#REF!</definedName>
    <definedName name="N" localSheetId="197">#REF!</definedName>
    <definedName name="N" localSheetId="199">#REF!</definedName>
    <definedName name="N" localSheetId="208">#REF!</definedName>
    <definedName name="N" localSheetId="212">#REF!</definedName>
    <definedName name="N" localSheetId="217">#REF!</definedName>
    <definedName name="N" localSheetId="220">#REF!</definedName>
    <definedName name="N" localSheetId="221">#REF!</definedName>
    <definedName name="N" localSheetId="228">#REF!</definedName>
    <definedName name="N" localSheetId="230">#REF!</definedName>
    <definedName name="N" localSheetId="231">#REF!</definedName>
    <definedName name="N" localSheetId="2">'Table of Contents'!#REF!</definedName>
    <definedName name="N" localSheetId="234">#REF!</definedName>
    <definedName name="N" localSheetId="235">#REF!</definedName>
    <definedName name="N" localSheetId="240">#REF!</definedName>
    <definedName name="N">#REF!</definedName>
    <definedName name="O" localSheetId="5">#REF!</definedName>
    <definedName name="O" localSheetId="6">#REF!</definedName>
    <definedName name="O" localSheetId="11">#REF!</definedName>
    <definedName name="O" localSheetId="15">#REF!</definedName>
    <definedName name="O" localSheetId="17">#REF!</definedName>
    <definedName name="O" localSheetId="18">#REF!</definedName>
    <definedName name="O" localSheetId="20">#REF!</definedName>
    <definedName name="O" localSheetId="241">#REF!</definedName>
    <definedName name="O" localSheetId="243">#REF!</definedName>
    <definedName name="O" localSheetId="23">#REF!</definedName>
    <definedName name="O" localSheetId="22">#REF!</definedName>
    <definedName name="O" localSheetId="24">#REF!</definedName>
    <definedName name="O" localSheetId="26">#REF!</definedName>
    <definedName name="O" localSheetId="29">#REF!</definedName>
    <definedName name="O" localSheetId="37">#REF!</definedName>
    <definedName name="O" localSheetId="43">#REF!</definedName>
    <definedName name="O" localSheetId="31">#REF!</definedName>
    <definedName name="O" localSheetId="49">#REF!</definedName>
    <definedName name="O" localSheetId="48">#REF!</definedName>
    <definedName name="O" localSheetId="50">#REF!</definedName>
    <definedName name="O" localSheetId="56">#REF!</definedName>
    <definedName name="O" localSheetId="57">#REF!</definedName>
    <definedName name="O" localSheetId="58">#REF!</definedName>
    <definedName name="O" localSheetId="60">#REF!</definedName>
    <definedName name="O" localSheetId="62">#REF!</definedName>
    <definedName name="O" localSheetId="64">#REF!</definedName>
    <definedName name="O" localSheetId="66">#REF!</definedName>
    <definedName name="O" localSheetId="67">#REF!</definedName>
    <definedName name="O" localSheetId="68">#REF!</definedName>
    <definedName name="O" localSheetId="73">#REF!</definedName>
    <definedName name="O" localSheetId="74">#REF!</definedName>
    <definedName name="O" localSheetId="77">#REF!</definedName>
    <definedName name="O" localSheetId="78">#REF!</definedName>
    <definedName name="O" localSheetId="79">#REF!</definedName>
    <definedName name="O" localSheetId="80">#REF!</definedName>
    <definedName name="O" localSheetId="83">#REF!</definedName>
    <definedName name="O" localSheetId="85">#REF!</definedName>
    <definedName name="O" localSheetId="87">#REF!</definedName>
    <definedName name="O" localSheetId="95">#REF!</definedName>
    <definedName name="O" localSheetId="96">#REF!</definedName>
    <definedName name="O" localSheetId="97">#REF!</definedName>
    <definedName name="O" localSheetId="106">#REF!</definedName>
    <definedName name="O" localSheetId="107">#REF!</definedName>
    <definedName name="O" localSheetId="108">#REF!</definedName>
    <definedName name="O" localSheetId="111">#REF!</definedName>
    <definedName name="O" localSheetId="116">#REF!</definedName>
    <definedName name="O" localSheetId="119">#REF!</definedName>
    <definedName name="O" localSheetId="124">#REF!</definedName>
    <definedName name="O" localSheetId="126">#REF!</definedName>
    <definedName name="O" localSheetId="127">#REF!</definedName>
    <definedName name="O" localSheetId="131">#REF!</definedName>
    <definedName name="O" localSheetId="132">#REF!</definedName>
    <definedName name="O" localSheetId="133">#REF!</definedName>
    <definedName name="O" localSheetId="134">#REF!</definedName>
    <definedName name="O" localSheetId="139">#REF!</definedName>
    <definedName name="O" localSheetId="140">#REF!</definedName>
    <definedName name="O" localSheetId="143">#REF!</definedName>
    <definedName name="O" localSheetId="144">#REF!</definedName>
    <definedName name="O" localSheetId="145">#REF!</definedName>
    <definedName name="O" localSheetId="146">#REF!</definedName>
    <definedName name="O" localSheetId="1">Introduction!#REF!</definedName>
    <definedName name="O" localSheetId="147">#REF!</definedName>
    <definedName name="O" localSheetId="151">#REF!</definedName>
    <definedName name="O" localSheetId="153">#REF!</definedName>
    <definedName name="O" localSheetId="165">#REF!</definedName>
    <definedName name="O" localSheetId="157">#REF!</definedName>
    <definedName name="O" localSheetId="168">#REF!</definedName>
    <definedName name="O" localSheetId="169">#REF!</definedName>
    <definedName name="O" localSheetId="172">#REF!</definedName>
    <definedName name="O" localSheetId="174">#REF!</definedName>
    <definedName name="O" localSheetId="176">#REF!</definedName>
    <definedName name="O" localSheetId="177">#REF!</definedName>
    <definedName name="O" localSheetId="179">#REF!</definedName>
    <definedName name="O" localSheetId="182">#REF!</definedName>
    <definedName name="O" localSheetId="185">#REF!</definedName>
    <definedName name="O" localSheetId="186">#REF!</definedName>
    <definedName name="O" localSheetId="187">#REF!</definedName>
    <definedName name="O" localSheetId="188">#REF!</definedName>
    <definedName name="O" localSheetId="3">#REF!</definedName>
    <definedName name="O" localSheetId="191">#REF!</definedName>
    <definedName name="O" localSheetId="192">#REF!</definedName>
    <definedName name="O" localSheetId="197">#REF!</definedName>
    <definedName name="O" localSheetId="199">#REF!</definedName>
    <definedName name="O" localSheetId="208">#REF!</definedName>
    <definedName name="O" localSheetId="212">#REF!</definedName>
    <definedName name="O" localSheetId="217">#REF!</definedName>
    <definedName name="O" localSheetId="220">#REF!</definedName>
    <definedName name="O" localSheetId="221">#REF!</definedName>
    <definedName name="O" localSheetId="228">#REF!</definedName>
    <definedName name="O" localSheetId="230">#REF!</definedName>
    <definedName name="O" localSheetId="231">#REF!</definedName>
    <definedName name="O" localSheetId="2">'Table of Contents'!#REF!</definedName>
    <definedName name="O" localSheetId="234">#REF!</definedName>
    <definedName name="O" localSheetId="235">#REF!</definedName>
    <definedName name="O" localSheetId="240">#REF!</definedName>
    <definedName name="O">#REF!</definedName>
    <definedName name="P" localSheetId="5">#REF!</definedName>
    <definedName name="P" localSheetId="6">#REF!</definedName>
    <definedName name="P" localSheetId="11">#REF!</definedName>
    <definedName name="P" localSheetId="15">#REF!</definedName>
    <definedName name="P" localSheetId="17">#REF!</definedName>
    <definedName name="P" localSheetId="18">#REF!</definedName>
    <definedName name="P" localSheetId="20">#REF!</definedName>
    <definedName name="P" localSheetId="241">#REF!</definedName>
    <definedName name="P" localSheetId="243">#REF!</definedName>
    <definedName name="P" localSheetId="23">#REF!</definedName>
    <definedName name="P" localSheetId="22">#REF!</definedName>
    <definedName name="P" localSheetId="24">#REF!</definedName>
    <definedName name="P" localSheetId="26">#REF!</definedName>
    <definedName name="P" localSheetId="29">#REF!</definedName>
    <definedName name="P" localSheetId="37">#REF!</definedName>
    <definedName name="P" localSheetId="43">#REF!</definedName>
    <definedName name="P" localSheetId="31">#REF!</definedName>
    <definedName name="P" localSheetId="49">#REF!</definedName>
    <definedName name="P" localSheetId="48">#REF!</definedName>
    <definedName name="P" localSheetId="50">#REF!</definedName>
    <definedName name="P" localSheetId="56">#REF!</definedName>
    <definedName name="P" localSheetId="57">#REF!</definedName>
    <definedName name="P" localSheetId="58">#REF!</definedName>
    <definedName name="P" localSheetId="60">#REF!</definedName>
    <definedName name="P" localSheetId="62">#REF!</definedName>
    <definedName name="P" localSheetId="64">#REF!</definedName>
    <definedName name="P" localSheetId="66">#REF!</definedName>
    <definedName name="P" localSheetId="67">#REF!</definedName>
    <definedName name="P" localSheetId="68">#REF!</definedName>
    <definedName name="P" localSheetId="73">#REF!</definedName>
    <definedName name="P" localSheetId="74">#REF!</definedName>
    <definedName name="P" localSheetId="77">#REF!</definedName>
    <definedName name="P" localSheetId="78">#REF!</definedName>
    <definedName name="P" localSheetId="79">#REF!</definedName>
    <definedName name="P" localSheetId="80">#REF!</definedName>
    <definedName name="P" localSheetId="83">#REF!</definedName>
    <definedName name="P" localSheetId="85">#REF!</definedName>
    <definedName name="P" localSheetId="87">#REF!</definedName>
    <definedName name="P" localSheetId="95">#REF!</definedName>
    <definedName name="P" localSheetId="96">#REF!</definedName>
    <definedName name="P" localSheetId="97">#REF!</definedName>
    <definedName name="P" localSheetId="106">#REF!</definedName>
    <definedName name="P" localSheetId="107">#REF!</definedName>
    <definedName name="P" localSheetId="108">#REF!</definedName>
    <definedName name="P" localSheetId="111">#REF!</definedName>
    <definedName name="P" localSheetId="116">#REF!</definedName>
    <definedName name="P" localSheetId="119">#REF!</definedName>
    <definedName name="P" localSheetId="124">#REF!</definedName>
    <definedName name="P" localSheetId="126">#REF!</definedName>
    <definedName name="P" localSheetId="127">#REF!</definedName>
    <definedName name="P" localSheetId="131">#REF!</definedName>
    <definedName name="P" localSheetId="132">#REF!</definedName>
    <definedName name="P" localSheetId="133">#REF!</definedName>
    <definedName name="P" localSheetId="134">#REF!</definedName>
    <definedName name="P" localSheetId="139">#REF!</definedName>
    <definedName name="P" localSheetId="140">#REF!</definedName>
    <definedName name="P" localSheetId="143">#REF!</definedName>
    <definedName name="P" localSheetId="144">#REF!</definedName>
    <definedName name="P" localSheetId="145">#REF!</definedName>
    <definedName name="P" localSheetId="146">#REF!</definedName>
    <definedName name="P" localSheetId="1">Introduction!#REF!</definedName>
    <definedName name="P" localSheetId="147">#REF!</definedName>
    <definedName name="P" localSheetId="151">#REF!</definedName>
    <definedName name="P" localSheetId="153">#REF!</definedName>
    <definedName name="P" localSheetId="165">#REF!</definedName>
    <definedName name="P" localSheetId="157">#REF!</definedName>
    <definedName name="P" localSheetId="168">#REF!</definedName>
    <definedName name="P" localSheetId="169">#REF!</definedName>
    <definedName name="P" localSheetId="172">#REF!</definedName>
    <definedName name="P" localSheetId="174">#REF!</definedName>
    <definedName name="P" localSheetId="176">#REF!</definedName>
    <definedName name="P" localSheetId="177">#REF!</definedName>
    <definedName name="P" localSheetId="179">#REF!</definedName>
    <definedName name="P" localSheetId="182">#REF!</definedName>
    <definedName name="P" localSheetId="185">#REF!</definedName>
    <definedName name="P" localSheetId="186">#REF!</definedName>
    <definedName name="P" localSheetId="187">#REF!</definedName>
    <definedName name="P" localSheetId="188">#REF!</definedName>
    <definedName name="P" localSheetId="3">#REF!</definedName>
    <definedName name="P" localSheetId="191">#REF!</definedName>
    <definedName name="P" localSheetId="192">#REF!</definedName>
    <definedName name="P" localSheetId="197">#REF!</definedName>
    <definedName name="P" localSheetId="199">#REF!</definedName>
    <definedName name="P" localSheetId="208">#REF!</definedName>
    <definedName name="P" localSheetId="212">#REF!</definedName>
    <definedName name="P" localSheetId="217">#REF!</definedName>
    <definedName name="P" localSheetId="220">#REF!</definedName>
    <definedName name="P" localSheetId="221">#REF!</definedName>
    <definedName name="P" localSheetId="228">#REF!</definedName>
    <definedName name="P" localSheetId="230">#REF!</definedName>
    <definedName name="P" localSheetId="231">#REF!</definedName>
    <definedName name="P" localSheetId="2">'Table of Contents'!#REF!</definedName>
    <definedName name="P" localSheetId="234">#REF!</definedName>
    <definedName name="P" localSheetId="235">#REF!</definedName>
    <definedName name="P" localSheetId="240">#REF!</definedName>
    <definedName name="P">#REF!</definedName>
    <definedName name="_xlnm.Print_Area" localSheetId="5">Accounting!$A$1:$I$103</definedName>
    <definedName name="_xlnm.Print_Area" localSheetId="6">Advertising!$A$1:$I$22</definedName>
    <definedName name="_xlnm.Print_Area" localSheetId="7">'Aerospace Engineering'!$A$1:$I$26</definedName>
    <definedName name="_xlnm.Print_Area" localSheetId="8">'African American Studies'!$A$1:$I$28</definedName>
    <definedName name="_xlnm.Print_Area" localSheetId="9">Agribusiness!$A$1:$I$36</definedName>
    <definedName name="_xlnm.Print_Area" localSheetId="10">'Agribusiness Management'!$A$1:$I$29</definedName>
    <definedName name="_xlnm.Print_Area" localSheetId="11">'Agricultural Economics'!$A$1:$I$35</definedName>
    <definedName name="_xlnm.Print_Area" localSheetId="12">'Agricultural Engineering'!$A$1:$I$31</definedName>
    <definedName name="_xlnm.Print_Area" localSheetId="13">'Agricultural Information Sci'!$A$1:$I$32</definedName>
    <definedName name="_xlnm.Print_Area" localSheetId="14">'Agricultural Science'!$A$1:$I$30</definedName>
    <definedName name="_xlnm.Print_Area" localSheetId="15">'Agricultural Sciences'!$A$1:$I$40</definedName>
    <definedName name="_xlnm.Print_Area" localSheetId="16">Agronomy!$A$1:$I$36</definedName>
    <definedName name="_xlnm.Print_Area" localSheetId="17">'Allied Health'!$A$1:$I$19</definedName>
    <definedName name="_xlnm.Print_Area" localSheetId="18">'American Studies'!$A$1:$I$21</definedName>
    <definedName name="_xlnm.Print_Area" localSheetId="19">'Animal Sciences'!$A$1:$I$27</definedName>
    <definedName name="_xlnm.Print_Area" localSheetId="20">Anthropology!$A$1:$I$44</definedName>
    <definedName name="_xlnm.Print_Area" localSheetId="241">'Appendix A - Online Resources'!$A$1:$AC$18</definedName>
    <definedName name="_xlnm.Print_Area" localSheetId="242">'Appendix B - Sciences'!$A$1:$D$48</definedName>
    <definedName name="_xlnm.Print_Area" localSheetId="243">'Appendix C - USM Transfer'!#REF!</definedName>
    <definedName name="_xlnm.Print_Area" localSheetId="244">'Appendix D - Online Programs'!$A$1:$D$51</definedName>
    <definedName name="_xlnm.Print_Area" localSheetId="21">'Applied Science'!$A$1:$I$32</definedName>
    <definedName name="_xlnm.Print_Area" localSheetId="23">'Applied Tech, Indust Tech,'!$A$1:$I$51</definedName>
    <definedName name="_xlnm.Print_Area" localSheetId="22">'Applied Technology'!$A$1:$I$32</definedName>
    <definedName name="_xlnm.Print_Area" localSheetId="24">'Architectural Engineering T'!$A$1:$I$24</definedName>
    <definedName name="_xlnm.Print_Area" localSheetId="25">Architecture!$A$1:$I$28</definedName>
    <definedName name="_xlnm.Print_Area" localSheetId="26">'Art - Fine Arts'!$A$1:$I$70</definedName>
    <definedName name="_xlnm.Print_Area" localSheetId="27">'Art Education'!$A$1:$I$33</definedName>
    <definedName name="_xlnm.Print_Area" localSheetId="28">'Art History'!$A$1:$I$29</definedName>
    <definedName name="_xlnm.Print_Area" localSheetId="29">'Athletic Training'!$A$1:$I$37</definedName>
    <definedName name="_xlnm.Print_Area" localSheetId="30">'Aviation Management'!$A$1:$I$34</definedName>
    <definedName name="_xlnm.Print_Area" localSheetId="32">'Biochemistry BA'!$A$1:$I$28</definedName>
    <definedName name="_xlnm.Print_Area" localSheetId="33">'Biochemistry BS'!$A$1:$I$31</definedName>
    <definedName name="_xlnm.Print_Area" localSheetId="34">'Biological Engineering'!$A$1:$I$26</definedName>
    <definedName name="_xlnm.Print_Area" localSheetId="35">'Biology BA'!$A$1:$I$27</definedName>
    <definedName name="_xlnm.Print_Area" localSheetId="37">'Biology BS'!$A$1:$I$102</definedName>
    <definedName name="_xlnm.Print_Area" localSheetId="38">'Biology Ed (ASU)'!$A$1:$I$32</definedName>
    <definedName name="_xlnm.Print_Area" localSheetId="39">'Biology Ed (DSU)'!$A$1:$I$32</definedName>
    <definedName name="_xlnm.Print_Area" localSheetId="40">'Biology Ed (MSU)'!$A$1:$I$31</definedName>
    <definedName name="_xlnm.Print_Area" localSheetId="41">'Biology Ed (MUW)'!$A$1:$I$32</definedName>
    <definedName name="_xlnm.Print_Area" localSheetId="42">'Biology Ed (UM)'!$A$1:$I$32</definedName>
    <definedName name="_xlnm.Print_Area" localSheetId="43">'Biology Ed (USM)'!$A$1:$I$21</definedName>
    <definedName name="_xlnm.Print_Area" localSheetId="44">'Building Construction Science'!$A$1:$I$28</definedName>
    <definedName name="_xlnm.Print_Area" localSheetId="31">'Business Group'!$A$1:$I$110</definedName>
    <definedName name="_xlnm.Print_Area" localSheetId="45">'Business Information Systems'!$A$1:$I$32</definedName>
    <definedName name="_xlnm.Print_Area" localSheetId="46">'Chemical Engineering'!$A$1:$I$17</definedName>
    <definedName name="_xlnm.Print_Area" localSheetId="49">'Chemistry (Licensure)'!$A$1:$I$20</definedName>
    <definedName name="_xlnm.Print_Area" localSheetId="47">'Chemistry BA'!$A$1:$I$25</definedName>
    <definedName name="_xlnm.Print_Area" localSheetId="48">'Chemistry BS'!$A$1:$I$88</definedName>
    <definedName name="_xlnm.Print_Area" localSheetId="50">'Child and Family Studies'!$A$1:$I$26</definedName>
    <definedName name="_xlnm.Print_Area" localSheetId="51">'Child Care and Family Education'!$A$1:$I$28</definedName>
    <definedName name="_xlnm.Print_Area" localSheetId="52">'Child Development'!$A$1:$I$29</definedName>
    <definedName name="_xlnm.Print_Area" localSheetId="53">Chinese!$A$1:$I$27</definedName>
    <definedName name="_xlnm.Print_Area" localSheetId="54">'Civil Engineering'!$A$1:$I$36</definedName>
    <definedName name="_xlnm.Print_Area" localSheetId="55">Classics!$A$1:$I$28</definedName>
    <definedName name="_xlnm.Print_Area" localSheetId="59">'Communication Studies'!$A$1:$I$27</definedName>
    <definedName name="_xlnm.Print_Area" localSheetId="56">'Communication(s) BA'!$A$1:$I$61</definedName>
    <definedName name="_xlnm.Print_Area" localSheetId="57">'Communication, Speech Path'!$A$1:$I$75</definedName>
    <definedName name="_xlnm.Print_Area" localSheetId="58">'Communications BS'!$A$1:$I$37</definedName>
    <definedName name="_xlnm.Print_Area" localSheetId="60">'Community Health Sciences'!$A$1:$I$24</definedName>
    <definedName name="_xlnm.Print_Area" localSheetId="61">'Computer Engineering'!$A$1:$I$22</definedName>
    <definedName name="_xlnm.Print_Area" localSheetId="62">'Computer Engineering Tech'!$A$1:$I$22</definedName>
    <definedName name="_xlnm.Print_Area" localSheetId="63">'Computer Information Systems'!$A$1:$I$34</definedName>
    <definedName name="_xlnm.Print_Area" localSheetId="64">'Computer Network &amp; Info'!$A$1:$I$32</definedName>
    <definedName name="_xlnm.Print_Area" localSheetId="65">'Computer Science BA'!$A$1:$I$30</definedName>
    <definedName name="_xlnm.Print_Area" localSheetId="66">'Computer Science BS, BSCS'!$A$1:$I$85</definedName>
    <definedName name="_xlnm.Print_Area" localSheetId="67">'Construction Engineering Tech'!$A$1:$I$24</definedName>
    <definedName name="_xlnm.Print_Area" localSheetId="0">Cover!$A$2:$I$47</definedName>
    <definedName name="_xlnm.Print_Area" localSheetId="68">'Criminal Justice'!$A$1:$I$80</definedName>
    <definedName name="_xlnm.Print_Area" localSheetId="69">Criminology!$A$1:$I$31</definedName>
    <definedName name="_xlnm.Print_Area" localSheetId="70">'Culinary Arts'!$A$1:$I$32</definedName>
    <definedName name="_xlnm.Print_Area" localSheetId="71">Culinology!$A$1:$I$33</definedName>
    <definedName name="_xlnm.Print_Area" localSheetId="72">Cytotechnology!$A$1:$I$26</definedName>
    <definedName name="_xlnm.Print_Area" localSheetId="73">Dance!$A$1:$I$20</definedName>
    <definedName name="_xlnm.Print_Area" localSheetId="74">'Dance (Licensure)'!$A$1:$I$21</definedName>
    <definedName name="_xlnm.Print_Area" localSheetId="75">'Dental Hygiene'!$A$1:$I$28</definedName>
    <definedName name="_xlnm.Print_Area" localSheetId="76">'Digital Media Arts'!$A$1:$I$29</definedName>
    <definedName name="_xlnm.Print_Area" localSheetId="77">'Early Childhood Education'!$A$1:$I$30</definedName>
    <definedName name="_xlnm.Print_Area" localSheetId="78">'Earth System Science'!$A$1:$I$29</definedName>
    <definedName name="_xlnm.Print_Area" localSheetId="79">'Economics BA'!$A$1:$I$51</definedName>
    <definedName name="_xlnm.Print_Area" localSheetId="80">'Education of the Deaf'!$A$1:$I$20</definedName>
    <definedName name="_xlnm.Print_Area" localSheetId="81">'Educational Psychology'!$A$1:$I$30</definedName>
    <definedName name="_xlnm.Print_Area" localSheetId="82">'Electrical Engineering'!$A$1:$I$37</definedName>
    <definedName name="_xlnm.Print_Area" localSheetId="83">'Electronics Engineering Tech'!$A$1:$I$20</definedName>
    <definedName name="_xlnm.Print_Area" localSheetId="85">'Elementary Ed (USM)'!$A$1:$I$35</definedName>
    <definedName name="_xlnm.Print_Area" localSheetId="84">'Elementary Education'!$A$1:$I$33</definedName>
    <definedName name="_xlnm.Print_Area" localSheetId="86">Engineering!$A$1:$I$26</definedName>
    <definedName name="_xlnm.Print_Area" localSheetId="87">English!$A$1:$I$100</definedName>
    <definedName name="_xlnm.Print_Area" localSheetId="88">'English Ed (ASU)'!$A$1:$I$38</definedName>
    <definedName name="_xlnm.Print_Area" localSheetId="89">'English Ed (DSU)'!$A$1:$I$28</definedName>
    <definedName name="_xlnm.Print_Area" localSheetId="90">'English Ed (JSU)'!$A$1:$I$29</definedName>
    <definedName name="_xlnm.Print_Area" localSheetId="91">'English Ed (MSU)'!$A$1:$I$29</definedName>
    <definedName name="_xlnm.Print_Area" localSheetId="92">'English Ed (MUW)'!$A$1:$I$31</definedName>
    <definedName name="_xlnm.Print_Area" localSheetId="93">'English Ed (MVSU)'!$A$1:$I$31</definedName>
    <definedName name="_xlnm.Print_Area" localSheetId="94">'English Ed (UM)'!$A$1:$I$30</definedName>
    <definedName name="_xlnm.Print_Area" localSheetId="95">'English Ed (USM)'!$A$1:$I$22</definedName>
    <definedName name="_xlnm.Print_Area" localSheetId="96">'Entertain Ind BA'!$A$1:$I$23</definedName>
    <definedName name="_xlnm.Print_Area" localSheetId="97">'Entertain Ind BS'!$A$1:$I$18</definedName>
    <definedName name="_xlnm.Print_Area" localSheetId="98">'Environmental Economics &amp; Mgmt'!$A$1:$I$31</definedName>
    <definedName name="_xlnm.Print_Area" localSheetId="99">'Environmental Health'!$A$1:$I$28</definedName>
    <definedName name="_xlnm.Print_Area" localSheetId="100">'Environmental Science'!$A$1:$I$27</definedName>
    <definedName name="_xlnm.Print_Area" localSheetId="101">'Exercise Science'!$A$1:$I$32</definedName>
    <definedName name="_xlnm.Print_Area" localSheetId="102">'Family and Consumer Sciences'!$A$1:$I$38</definedName>
    <definedName name="_xlnm.Print_Area" localSheetId="103">'Family Studies'!$A$1:$I$31</definedName>
    <definedName name="_xlnm.Print_Area" localSheetId="104">'Flight Operations'!$A$1:$I$34</definedName>
    <definedName name="_xlnm.Print_Area" localSheetId="105">'Food Science, Nutrition, Health'!$A$1:$I$36</definedName>
    <definedName name="_xlnm.Print_Area" localSheetId="106">'Foreign Languages'!$A$1:$I$58</definedName>
    <definedName name="_xlnm.Print_Area" localSheetId="107">'Foreign Languages Education'!$A$1:$I$35</definedName>
    <definedName name="_xlnm.Print_Area" localSheetId="108">Forensics!$A$1:$I$71</definedName>
    <definedName name="_xlnm.Print_Area" localSheetId="109">Forestry!$A$1:$I$32</definedName>
    <definedName name="_xlnm.Print_Area" localSheetId="110">French!$A$1:$I$30</definedName>
    <definedName name="_xlnm.Print_Area" localSheetId="111">'General Business'!$A$1:$I$32</definedName>
    <definedName name="_xlnm.Print_Area" localSheetId="112">'General Liberal Arts'!$A$1:$I$30</definedName>
    <definedName name="_xlnm.Print_Area" localSheetId="113">'General Science'!$A$1:$I$26</definedName>
    <definedName name="_xlnm.Print_Area" localSheetId="114">'General Studies BA, BS, BSIS'!$A$1:$I$42</definedName>
    <definedName name="_xlnm.Print_Area" localSheetId="115">'General Studies BGS'!$A$1:$I$28</definedName>
    <definedName name="_xlnm.Print_Area" localSheetId="116">Geography!$A$1:$I$20</definedName>
    <definedName name="_xlnm.Print_Area" localSheetId="117">'Geological Engineering'!$A$1:$I$27</definedName>
    <definedName name="_xlnm.Print_Area" localSheetId="119">Geology!$A$1:$I$33</definedName>
    <definedName name="_xlnm.Print_Area" localSheetId="118">Geosciences!$A$1:$I$32</definedName>
    <definedName name="_xlnm.Print_Area" localSheetId="120">German!$A$1:$I$30</definedName>
    <definedName name="_xlnm.Print_Area" localSheetId="121">'Health Care Administration'!$A$1:$I$31</definedName>
    <definedName name="_xlnm.Print_Area" localSheetId="122">'Health Informatics and Info Mgt'!$A$1:$I$24</definedName>
    <definedName name="_xlnm.Print_Area" localSheetId="125">'Health Sciences'!$A$1:$I$21</definedName>
    <definedName name="_xlnm.Print_Area" localSheetId="124">'Health, Physical Ed, Rec (DSU)'!$A$1:$I$64</definedName>
    <definedName name="_xlnm.Print_Area" localSheetId="123">'Health, Physical Ed, Recreation'!$A$1:$I$97</definedName>
    <definedName name="_xlnm.Print_Area" localSheetId="126">'Healthcare Marketing'!$A$1:$I$22</definedName>
    <definedName name="_xlnm.Print_Area" localSheetId="127">'History BA'!$A$1:$I$79</definedName>
    <definedName name="_xlnm.Print_Area" localSheetId="128">'History BS'!$A$1:$I$17</definedName>
    <definedName name="_xlnm.Print_Area" localSheetId="129">Horticulture!$A$1:$I$37</definedName>
    <definedName name="_xlnm.Print_Area" localSheetId="130">'Hospitality Management'!$A$1:$I$35</definedName>
    <definedName name="_xlnm.Print_Area" localSheetId="131">'Hotel, Restaurant, Tourism'!$A$1:$I$21</definedName>
    <definedName name="_xlnm.Print_Area" localSheetId="132">'Human Performance (Ex Sci)'!$A$1:$I$23</definedName>
    <definedName name="_xlnm.Print_Area" localSheetId="133">'Human Performance (Kinesio)'!$A$1:$I$21</definedName>
    <definedName name="_xlnm.Print_Area" localSheetId="134">'Human Performance (Physical Ed)'!$A$1:$I$23</definedName>
    <definedName name="_xlnm.Print_Area" localSheetId="135">'Human Sciences'!$A$1:$I$46</definedName>
    <definedName name="_xlnm.Print_Area" localSheetId="136">'Industrial Engineering'!$A$1:$I$31</definedName>
    <definedName name="_xlnm.Print_Area" localSheetId="137">'Industrial Technology'!$A$1:$I$30</definedName>
    <definedName name="_xlnm.Print_Area" localSheetId="138">'Information Tech Services'!$A$1:$I$32</definedName>
    <definedName name="_xlnm.Print_Area" localSheetId="139">'Inst Tech (Admin Comm)'!$A$1:$I$22</definedName>
    <definedName name="_xlnm.Print_Area" localSheetId="140">'Inst Tech (Business Tech Ed'!$A$1:$I$23</definedName>
    <definedName name="_xlnm.Print_Area" localSheetId="141">'Insurance, Real Estate'!$A$1:$I$35</definedName>
    <definedName name="_xlnm.Print_Area" localSheetId="142">'Integrated Marketing Comm'!$A$1:$I$36</definedName>
    <definedName name="_xlnm.Print_Area" localSheetId="143">'Interdisciplinary Studies'!$A$1:$I$19</definedName>
    <definedName name="_xlnm.Print_Area" localSheetId="144">'Interior Design'!$A$1:$I$36</definedName>
    <definedName name="_xlnm.Print_Area" localSheetId="145">'International Business'!$A$1:$I$22</definedName>
    <definedName name="_xlnm.Print_Area" localSheetId="146">'International Studies'!$A$1:$I$36</definedName>
    <definedName name="_xlnm.Print_Area" localSheetId="1">Introduction!$B$9:$AD$57</definedName>
    <definedName name="_xlnm.Print_Area" localSheetId="147">Journalism!$A$1:$I$50</definedName>
    <definedName name="_xlnm.Print_Area" localSheetId="148">Kinesiology!$A$1:$I$36</definedName>
    <definedName name="_xlnm.Print_Area" localSheetId="149">'Landscape Architecture'!$A$1:$I$24</definedName>
    <definedName name="_xlnm.Print_Area" localSheetId="150">'Landscape Contracting'!$A$1:$I$35</definedName>
    <definedName name="_xlnm.Print_Area" localSheetId="151">'Library and Information Science'!$A$1:$I$22</definedName>
    <definedName name="_xlnm.Print_Area" localSheetId="152">Linguistics!$A$1:$I$28</definedName>
    <definedName name="_xlnm.Print_Area" localSheetId="153">'Marine Science'!$A$1:$I$19</definedName>
    <definedName name="_xlnm.Print_Area" localSheetId="154">'Marketing Communication'!$A$1:$I$28</definedName>
    <definedName name="_xlnm.Print_Area" localSheetId="155">'Mass Communications'!$A$1:$I$21</definedName>
    <definedName name="_xlnm.Print_Area" localSheetId="158">'Math Ed (ASU)'!$A$1:$I$33</definedName>
    <definedName name="_xlnm.Print_Area" localSheetId="159">'Math Ed (DSU)'!$A$1:$I$31</definedName>
    <definedName name="_xlnm.Print_Area" localSheetId="160">'Math Ed (JSU)'!$A$1:$I$30</definedName>
    <definedName name="_xlnm.Print_Area" localSheetId="161">'Math Ed (MSU)'!$A$1:$I$35</definedName>
    <definedName name="_xlnm.Print_Area" localSheetId="162">'Math Ed (MUW)'!$A$1:$I$31</definedName>
    <definedName name="_xlnm.Print_Area" localSheetId="163">'Math Ed (MVSU)'!$A$1:$I$29</definedName>
    <definedName name="_xlnm.Print_Area" localSheetId="164">'Math Ed (UM)'!$A$1:$I$29</definedName>
    <definedName name="_xlnm.Print_Area" localSheetId="165">'Math Ed (USM)'!$A$1:$I$22</definedName>
    <definedName name="_xlnm.Print_Area" localSheetId="156">'Mathematics BA'!$A$1:$I$38</definedName>
    <definedName name="_xlnm.Print_Area" localSheetId="157">'Mathematics BS'!$A$1:$I$108</definedName>
    <definedName name="_xlnm.Print_Area" localSheetId="166">'Mechanical Engineering'!$A$1:$I$27</definedName>
    <definedName name="_xlnm.Print_Area" localSheetId="167">'Medical Lab Science'!$A$1:$I$23</definedName>
    <definedName name="_xlnm.Print_Area" localSheetId="168">'Medical Technology'!$A$1:$I$53</definedName>
    <definedName name="_xlnm.Print_Area" localSheetId="169">Merchandising!$A$1:$I$23</definedName>
    <definedName name="_xlnm.Print_Area" localSheetId="170">Meteorology!$A$1:$I$29</definedName>
    <definedName name="_xlnm.Print_Area" localSheetId="171">Microbiology!$A$1:$I$29</definedName>
    <definedName name="_xlnm.Print_Area" localSheetId="172">'Music BA'!$A$1:$I$109</definedName>
    <definedName name="_xlnm.Print_Area" localSheetId="173">'Music BM'!$A$1:$I$21</definedName>
    <definedName name="_xlnm.Print_Area" localSheetId="174">'Music Education (USM)'!$A$1:$I$24</definedName>
    <definedName name="_xlnm.Print_Area" localSheetId="175">'Music Industry Studies'!$A$1:$I$36</definedName>
    <definedName name="_xlnm.Print_Area" localSheetId="176">Nursing!$A$1:$I$71</definedName>
    <definedName name="_xlnm.Print_Area" localSheetId="177">'Nutrition &amp; Dietetics'!$A$1:$I$47</definedName>
    <definedName name="_xlnm.Print_Area" localSheetId="178">'Office Admin (Info Tech)'!$A$1:$I$34</definedName>
    <definedName name="_xlnm.Print_Area" localSheetId="179">'Paralegal Studies BA'!$A$1:$I$36</definedName>
    <definedName name="_xlnm.Print_Area" localSheetId="180">'Paralegal Studies BPS, BS'!$A$1:$I$34</definedName>
    <definedName name="_xlnm.Print_Area" localSheetId="181">'Pharmaceutical Sciences'!$A$1:$I$26</definedName>
    <definedName name="_xlnm.Print_Area" localSheetId="182">Philosophy!$A$1:$I$45</definedName>
    <definedName name="_xlnm.Print_Area" localSheetId="183">'Physical Sciences'!$A$1:$I$26</definedName>
    <definedName name="_xlnm.Print_Area" localSheetId="184">'Physics BA'!$A$1:$I$26</definedName>
    <definedName name="_xlnm.Print_Area" localSheetId="185">'Physics BS'!$A$1:$I$54</definedName>
    <definedName name="_xlnm.Print_Area" localSheetId="186">'Political Science'!$A$1:$I$124</definedName>
    <definedName name="_xlnm.Print_Area" localSheetId="187">'Polymer Science'!$A$1:$I$18</definedName>
    <definedName name="_xlnm.Print_Area" localSheetId="188">'Polymer Science and Engineering'!$A$1:$I$20</definedName>
    <definedName name="_xlnm.Print_Area" localSheetId="189">'Poultry Science'!$A$1:$I$34</definedName>
    <definedName name="_xlnm.Print_Area" localSheetId="190">'Professional Studies'!$A$1:$I$23</definedName>
    <definedName name="_xlnm.Print_Area" localSheetId="3">'Programs by University'!$A$12:$D$484</definedName>
    <definedName name="_xlnm.Print_Area" localSheetId="191">'Psychology BA'!$A$1:$I$64</definedName>
    <definedName name="_xlnm.Print_Area" localSheetId="192">'Psychology BS'!$A$1:$I$53</definedName>
    <definedName name="_xlnm.Print_Area" localSheetId="193">'Public Administration'!$A$1:$I$47</definedName>
    <definedName name="_xlnm.Print_Area" localSheetId="194">'Public Health Education'!$A$1:$I$29</definedName>
    <definedName name="_xlnm.Print_Area" localSheetId="195">'Radiologic Sciences'!$A$1:$I$23</definedName>
    <definedName name="_xlnm.Print_Area" localSheetId="196">'Recreation (ASU)'!$A$1:$I$32</definedName>
    <definedName name="_xlnm.Print_Area" localSheetId="197">'Recreation (USM)'!$A$1:$I$22</definedName>
    <definedName name="_xlnm.Print_Area" localSheetId="198">'Recreation Admin'!$A$1:$I$32</definedName>
    <definedName name="_xlnm.Print_Area" localSheetId="199">Religion!$A$1:$I$33</definedName>
    <definedName name="_xlnm.Print_Area" localSheetId="201">'Science Ed-Chem &amp; Phys (ASU)'!$A$1:$I$32</definedName>
    <definedName name="_xlnm.Print_Area" localSheetId="202">'Science Ed-Chemistry (DSU)'!$A$1:$I$30</definedName>
    <definedName name="_xlnm.Print_Area" localSheetId="203">'Science Ed-Chemistry (MSU)'!$A$1:$I$32</definedName>
    <definedName name="_xlnm.Print_Area" localSheetId="205">'Science Ed-Chemistry (UM)'!$A$1:$I$26</definedName>
    <definedName name="_xlnm.Print_Area" localSheetId="204">'Science Ed-Physical (MUW)'!$A$1:$I$31</definedName>
    <definedName name="_xlnm.Print_Area" localSheetId="206">'Science Ed-Physics (MSU)'!$A$1:$I$34</definedName>
    <definedName name="_xlnm.Print_Area" localSheetId="207">'Science Ed-Physics (UM)'!$A$1:$I$26</definedName>
    <definedName name="_xlnm.Print_Area" localSheetId="208">'Science Ed-Physics (USM)'!$A$1:$I$20</definedName>
    <definedName name="_xlnm.Print_Area" localSheetId="200">'Science Education (MVSU)'!$A$1:$I$30</definedName>
    <definedName name="_xlnm.Print_Area" localSheetId="209">'Secondary Education (Speech)'!$A$1:$I$34</definedName>
    <definedName name="_xlnm.Print_Area" localSheetId="210">'Social Science Ed (ASU)'!$A$1:$I$32</definedName>
    <definedName name="_xlnm.Print_Area" localSheetId="211">'Social Science Ed (DSU)'!$A$1:$I$31</definedName>
    <definedName name="_xlnm.Print_Area" localSheetId="212">'Social Science Ed (JSU)'!$A$1:$I$35</definedName>
    <definedName name="_xlnm.Print_Area" localSheetId="213">'Social Science Ed (MSU)'!$A$1:$I$36</definedName>
    <definedName name="_xlnm.Print_Area" localSheetId="214">'Social Science Ed (MUW)'!$A$1:$I$33</definedName>
    <definedName name="_xlnm.Print_Area" localSheetId="215">'Social Science Ed (MVSU)'!$A$1:$I$36</definedName>
    <definedName name="_xlnm.Print_Area" localSheetId="216">'Social Science Ed (UM)'!$A$1:$I$32</definedName>
    <definedName name="_xlnm.Print_Area" localSheetId="217">'Social Science Ed (USM)'!$A$1:$I$24</definedName>
    <definedName name="_xlnm.Print_Area" localSheetId="218">'Social Sciences BA'!$A$1:$I$30</definedName>
    <definedName name="_xlnm.Print_Area" localSheetId="219">'Social Sciences BS'!$A$1:$I$36</definedName>
    <definedName name="_xlnm.Print_Area" localSheetId="220">'Social Work'!$A$1:$I$106</definedName>
    <definedName name="_xlnm.Print_Area" localSheetId="221">Sociology!$A$1:$I$79</definedName>
    <definedName name="_xlnm.Print_Area" localSheetId="222">'Software Engineering'!$A$1:$I$27</definedName>
    <definedName name="_xlnm.Print_Area" localSheetId="223">'Southern Studies'!$A$1:$I$28</definedName>
    <definedName name="_xlnm.Print_Area" localSheetId="224">Spanish!$A$1:$I$29</definedName>
    <definedName name="_xlnm.Print_Area" localSheetId="225">'Special Ed (JSU)'!$A$1:$I$33</definedName>
    <definedName name="_xlnm.Print_Area" localSheetId="226">'Special Ed (MSU)'!$A$1:$I$37</definedName>
    <definedName name="_xlnm.Print_Area" localSheetId="227">'Special Ed (UM)'!$A$1:$I$33</definedName>
    <definedName name="_xlnm.Print_Area" localSheetId="228">'Special Ed (USM)'!$A$1:$I$29</definedName>
    <definedName name="_xlnm.Print_Area" localSheetId="229">Speech!$A$1:$I$22</definedName>
    <definedName name="_xlnm.Print_Area" localSheetId="230">'Sport Coaching Education'!$A$1:$I$24</definedName>
    <definedName name="_xlnm.Print_Area" localSheetId="231">'Sport Management'!$A$1:$I$24</definedName>
    <definedName name="_xlnm.Print_Area" localSheetId="2">'Table of Contents'!$B$14:$AE$286</definedName>
    <definedName name="_xlnm.Print_Area" localSheetId="232">'Technology Teacher Ed'!$A$1:$I$31</definedName>
    <definedName name="_xlnm.Print_Area" localSheetId="233">'Telecommunication Engineering'!$A$1:$I$27</definedName>
    <definedName name="_xlnm.Print_Area" localSheetId="4">template!$A$1:$I$85</definedName>
    <definedName name="_xlnm.Print_Area" localSheetId="234">Theatre!$A$1:$I$34</definedName>
    <definedName name="_xlnm.Print_Area" localSheetId="235">Tourism!$A$1:$I$22</definedName>
    <definedName name="_xlnm.Print_Area" localSheetId="236">'Urban Studies'!$A$1:$I$32</definedName>
    <definedName name="_xlnm.Print_Area" localSheetId="237">'Veterinary Medical Technology'!$A$1:$I$28</definedName>
    <definedName name="_xlnm.Print_Area" localSheetId="238">'Wildlife, Fisheries and Aqua'!$A$1:$I$29</definedName>
    <definedName name="_xlnm.Print_Area" localSheetId="240">'Women''s Studies'!$A$1:$I$28</definedName>
    <definedName name="_xlnm.Print_Titles" localSheetId="2">'Table of Contents'!$2:$4</definedName>
    <definedName name="R_" localSheetId="5">#REF!</definedName>
    <definedName name="R_" localSheetId="6">#REF!</definedName>
    <definedName name="R_" localSheetId="11">#REF!</definedName>
    <definedName name="R_" localSheetId="15">#REF!</definedName>
    <definedName name="R_" localSheetId="17">#REF!</definedName>
    <definedName name="R_" localSheetId="18">#REF!</definedName>
    <definedName name="R_" localSheetId="20">#REF!</definedName>
    <definedName name="R_" localSheetId="241">#REF!</definedName>
    <definedName name="R_" localSheetId="243">#REF!</definedName>
    <definedName name="R_" localSheetId="23">#REF!</definedName>
    <definedName name="R_" localSheetId="22">#REF!</definedName>
    <definedName name="R_" localSheetId="24">#REF!</definedName>
    <definedName name="R_" localSheetId="26">#REF!</definedName>
    <definedName name="R_" localSheetId="29">#REF!</definedName>
    <definedName name="R_" localSheetId="37">#REF!</definedName>
    <definedName name="R_" localSheetId="43">#REF!</definedName>
    <definedName name="R_" localSheetId="31">#REF!</definedName>
    <definedName name="R_" localSheetId="49">#REF!</definedName>
    <definedName name="R_" localSheetId="48">#REF!</definedName>
    <definedName name="R_" localSheetId="50">#REF!</definedName>
    <definedName name="R_" localSheetId="56">#REF!</definedName>
    <definedName name="R_" localSheetId="57">#REF!</definedName>
    <definedName name="R_" localSheetId="58">#REF!</definedName>
    <definedName name="R_" localSheetId="60">#REF!</definedName>
    <definedName name="R_" localSheetId="62">#REF!</definedName>
    <definedName name="R_" localSheetId="64">#REF!</definedName>
    <definedName name="R_" localSheetId="66">#REF!</definedName>
    <definedName name="R_" localSheetId="67">#REF!</definedName>
    <definedName name="R_" localSheetId="68">#REF!</definedName>
    <definedName name="R_" localSheetId="73">#REF!</definedName>
    <definedName name="R_" localSheetId="74">#REF!</definedName>
    <definedName name="R_" localSheetId="77">#REF!</definedName>
    <definedName name="R_" localSheetId="78">#REF!</definedName>
    <definedName name="R_" localSheetId="79">#REF!</definedName>
    <definedName name="R_" localSheetId="80">#REF!</definedName>
    <definedName name="R_" localSheetId="83">#REF!</definedName>
    <definedName name="R_" localSheetId="85">#REF!</definedName>
    <definedName name="R_" localSheetId="87">#REF!</definedName>
    <definedName name="R_" localSheetId="95">#REF!</definedName>
    <definedName name="R_" localSheetId="96">#REF!</definedName>
    <definedName name="R_" localSheetId="97">#REF!</definedName>
    <definedName name="R_" localSheetId="106">#REF!</definedName>
    <definedName name="R_" localSheetId="107">#REF!</definedName>
    <definedName name="R_" localSheetId="108">#REF!</definedName>
    <definedName name="R_" localSheetId="111">#REF!</definedName>
    <definedName name="R_" localSheetId="116">#REF!</definedName>
    <definedName name="R_" localSheetId="119">#REF!</definedName>
    <definedName name="R_" localSheetId="124">#REF!</definedName>
    <definedName name="R_" localSheetId="126">#REF!</definedName>
    <definedName name="R_" localSheetId="127">#REF!</definedName>
    <definedName name="R_" localSheetId="131">#REF!</definedName>
    <definedName name="R_" localSheetId="132">#REF!</definedName>
    <definedName name="R_" localSheetId="133">#REF!</definedName>
    <definedName name="R_" localSheetId="134">#REF!</definedName>
    <definedName name="R_" localSheetId="139">#REF!</definedName>
    <definedName name="R_" localSheetId="140">#REF!</definedName>
    <definedName name="R_" localSheetId="143">#REF!</definedName>
    <definedName name="R_" localSheetId="144">#REF!</definedName>
    <definedName name="R_" localSheetId="145">#REF!</definedName>
    <definedName name="R_" localSheetId="146">#REF!</definedName>
    <definedName name="R_" localSheetId="1">Introduction!#REF!</definedName>
    <definedName name="R_" localSheetId="147">#REF!</definedName>
    <definedName name="R_" localSheetId="151">#REF!</definedName>
    <definedName name="R_" localSheetId="153">#REF!</definedName>
    <definedName name="R_" localSheetId="165">#REF!</definedName>
    <definedName name="R_" localSheetId="157">#REF!</definedName>
    <definedName name="R_" localSheetId="168">#REF!</definedName>
    <definedName name="R_" localSheetId="169">#REF!</definedName>
    <definedName name="R_" localSheetId="172">#REF!</definedName>
    <definedName name="R_" localSheetId="174">#REF!</definedName>
    <definedName name="R_" localSheetId="176">#REF!</definedName>
    <definedName name="R_" localSheetId="177">#REF!</definedName>
    <definedName name="R_" localSheetId="179">#REF!</definedName>
    <definedName name="R_" localSheetId="182">#REF!</definedName>
    <definedName name="R_" localSheetId="185">#REF!</definedName>
    <definedName name="R_" localSheetId="186">#REF!</definedName>
    <definedName name="R_" localSheetId="187">#REF!</definedName>
    <definedName name="R_" localSheetId="188">#REF!</definedName>
    <definedName name="R_" localSheetId="3">#REF!</definedName>
    <definedName name="R_" localSheetId="191">#REF!</definedName>
    <definedName name="R_" localSheetId="192">#REF!</definedName>
    <definedName name="R_" localSheetId="197">#REF!</definedName>
    <definedName name="R_" localSheetId="199">#REF!</definedName>
    <definedName name="R_" localSheetId="208">#REF!</definedName>
    <definedName name="R_" localSheetId="212">#REF!</definedName>
    <definedName name="R_" localSheetId="217">#REF!</definedName>
    <definedName name="R_" localSheetId="220">#REF!</definedName>
    <definedName name="R_" localSheetId="221">#REF!</definedName>
    <definedName name="R_" localSheetId="228">#REF!</definedName>
    <definedName name="R_" localSheetId="230">#REF!</definedName>
    <definedName name="R_" localSheetId="231">#REF!</definedName>
    <definedName name="R_" localSheetId="2">'Table of Contents'!#REF!</definedName>
    <definedName name="R_" localSheetId="234">#REF!</definedName>
    <definedName name="R_" localSheetId="235">#REF!</definedName>
    <definedName name="R_" localSheetId="240">#REF!</definedName>
    <definedName name="R_">#REF!</definedName>
    <definedName name="S" localSheetId="5">#REF!</definedName>
    <definedName name="S" localSheetId="6">#REF!</definedName>
    <definedName name="S" localSheetId="11">#REF!</definedName>
    <definedName name="S" localSheetId="15">#REF!</definedName>
    <definedName name="S" localSheetId="17">#REF!</definedName>
    <definedName name="S" localSheetId="18">#REF!</definedName>
    <definedName name="S" localSheetId="20">#REF!</definedName>
    <definedName name="S" localSheetId="241">#REF!</definedName>
    <definedName name="S" localSheetId="243">#REF!</definedName>
    <definedName name="S" localSheetId="23">#REF!</definedName>
    <definedName name="S" localSheetId="22">#REF!</definedName>
    <definedName name="S" localSheetId="24">#REF!</definedName>
    <definedName name="S" localSheetId="26">#REF!</definedName>
    <definedName name="S" localSheetId="29">#REF!</definedName>
    <definedName name="S" localSheetId="37">#REF!</definedName>
    <definedName name="S" localSheetId="43">#REF!</definedName>
    <definedName name="S" localSheetId="31">#REF!</definedName>
    <definedName name="S" localSheetId="49">#REF!</definedName>
    <definedName name="S" localSheetId="48">#REF!</definedName>
    <definedName name="S" localSheetId="50">#REF!</definedName>
    <definedName name="S" localSheetId="56">#REF!</definedName>
    <definedName name="S" localSheetId="57">#REF!</definedName>
    <definedName name="S" localSheetId="58">#REF!</definedName>
    <definedName name="S" localSheetId="60">#REF!</definedName>
    <definedName name="S" localSheetId="62">#REF!</definedName>
    <definedName name="S" localSheetId="64">#REF!</definedName>
    <definedName name="S" localSheetId="66">#REF!</definedName>
    <definedName name="S" localSheetId="67">#REF!</definedName>
    <definedName name="S" localSheetId="68">#REF!</definedName>
    <definedName name="S" localSheetId="73">#REF!</definedName>
    <definedName name="S" localSheetId="74">#REF!</definedName>
    <definedName name="S" localSheetId="77">#REF!</definedName>
    <definedName name="S" localSheetId="78">#REF!</definedName>
    <definedName name="S" localSheetId="79">#REF!</definedName>
    <definedName name="S" localSheetId="80">#REF!</definedName>
    <definedName name="S" localSheetId="83">#REF!</definedName>
    <definedName name="S" localSheetId="85">#REF!</definedName>
    <definedName name="S" localSheetId="87">#REF!</definedName>
    <definedName name="S" localSheetId="95">#REF!</definedName>
    <definedName name="S" localSheetId="96">#REF!</definedName>
    <definedName name="S" localSheetId="97">#REF!</definedName>
    <definedName name="S" localSheetId="106">#REF!</definedName>
    <definedName name="S" localSheetId="107">#REF!</definedName>
    <definedName name="S" localSheetId="108">#REF!</definedName>
    <definedName name="S" localSheetId="111">#REF!</definedName>
    <definedName name="S" localSheetId="116">#REF!</definedName>
    <definedName name="S" localSheetId="119">#REF!</definedName>
    <definedName name="S" localSheetId="124">#REF!</definedName>
    <definedName name="S" localSheetId="126">#REF!</definedName>
    <definedName name="S" localSheetId="127">#REF!</definedName>
    <definedName name="S" localSheetId="131">#REF!</definedName>
    <definedName name="S" localSheetId="132">#REF!</definedName>
    <definedName name="S" localSheetId="133">#REF!</definedName>
    <definedName name="S" localSheetId="134">#REF!</definedName>
    <definedName name="S" localSheetId="139">#REF!</definedName>
    <definedName name="S" localSheetId="140">#REF!</definedName>
    <definedName name="S" localSheetId="143">#REF!</definedName>
    <definedName name="S" localSheetId="144">#REF!</definedName>
    <definedName name="S" localSheetId="145">#REF!</definedName>
    <definedName name="S" localSheetId="146">#REF!</definedName>
    <definedName name="S" localSheetId="1">Introduction!#REF!</definedName>
    <definedName name="S" localSheetId="147">#REF!</definedName>
    <definedName name="S" localSheetId="151">#REF!</definedName>
    <definedName name="S" localSheetId="153">#REF!</definedName>
    <definedName name="S" localSheetId="165">#REF!</definedName>
    <definedName name="S" localSheetId="157">#REF!</definedName>
    <definedName name="S" localSheetId="168">#REF!</definedName>
    <definedName name="S" localSheetId="169">#REF!</definedName>
    <definedName name="S" localSheetId="172">#REF!</definedName>
    <definedName name="S" localSheetId="174">#REF!</definedName>
    <definedName name="S" localSheetId="176">#REF!</definedName>
    <definedName name="S" localSheetId="177">#REF!</definedName>
    <definedName name="S" localSheetId="179">#REF!</definedName>
    <definedName name="S" localSheetId="182">#REF!</definedName>
    <definedName name="S" localSheetId="185">#REF!</definedName>
    <definedName name="S" localSheetId="186">#REF!</definedName>
    <definedName name="S" localSheetId="187">#REF!</definedName>
    <definedName name="S" localSheetId="188">#REF!</definedName>
    <definedName name="S" localSheetId="3">#REF!</definedName>
    <definedName name="S" localSheetId="191">#REF!</definedName>
    <definedName name="S" localSheetId="192">#REF!</definedName>
    <definedName name="S" localSheetId="197">#REF!</definedName>
    <definedName name="S" localSheetId="199">#REF!</definedName>
    <definedName name="S" localSheetId="208">#REF!</definedName>
    <definedName name="S" localSheetId="212">#REF!</definedName>
    <definedName name="S" localSheetId="217">#REF!</definedName>
    <definedName name="S" localSheetId="220">#REF!</definedName>
    <definedName name="S" localSheetId="221">#REF!</definedName>
    <definedName name="S" localSheetId="228">#REF!</definedName>
    <definedName name="S" localSheetId="230">#REF!</definedName>
    <definedName name="S" localSheetId="231">#REF!</definedName>
    <definedName name="S" localSheetId="2">'Table of Contents'!#REF!</definedName>
    <definedName name="S" localSheetId="234">#REF!</definedName>
    <definedName name="S" localSheetId="235">#REF!</definedName>
    <definedName name="S" localSheetId="240">#REF!</definedName>
    <definedName name="S">#REF!</definedName>
    <definedName name="T" localSheetId="5">#REF!</definedName>
    <definedName name="T" localSheetId="6">#REF!</definedName>
    <definedName name="T" localSheetId="11">#REF!</definedName>
    <definedName name="T" localSheetId="15">#REF!</definedName>
    <definedName name="T" localSheetId="17">#REF!</definedName>
    <definedName name="T" localSheetId="18">#REF!</definedName>
    <definedName name="T" localSheetId="20">#REF!</definedName>
    <definedName name="T" localSheetId="241">#REF!</definedName>
    <definedName name="T" localSheetId="243">#REF!</definedName>
    <definedName name="T" localSheetId="23">#REF!</definedName>
    <definedName name="T" localSheetId="22">#REF!</definedName>
    <definedName name="T" localSheetId="24">#REF!</definedName>
    <definedName name="T" localSheetId="26">#REF!</definedName>
    <definedName name="T" localSheetId="29">#REF!</definedName>
    <definedName name="T" localSheetId="37">#REF!</definedName>
    <definedName name="T" localSheetId="43">#REF!</definedName>
    <definedName name="T" localSheetId="31">#REF!</definedName>
    <definedName name="T" localSheetId="49">#REF!</definedName>
    <definedName name="T" localSheetId="48">#REF!</definedName>
    <definedName name="T" localSheetId="50">#REF!</definedName>
    <definedName name="T" localSheetId="56">#REF!</definedName>
    <definedName name="T" localSheetId="57">#REF!</definedName>
    <definedName name="T" localSheetId="58">#REF!</definedName>
    <definedName name="T" localSheetId="60">#REF!</definedName>
    <definedName name="T" localSheetId="62">#REF!</definedName>
    <definedName name="T" localSheetId="64">#REF!</definedName>
    <definedName name="T" localSheetId="66">#REF!</definedName>
    <definedName name="T" localSheetId="67">#REF!</definedName>
    <definedName name="T" localSheetId="68">#REF!</definedName>
    <definedName name="T" localSheetId="73">#REF!</definedName>
    <definedName name="T" localSheetId="74">#REF!</definedName>
    <definedName name="T" localSheetId="77">#REF!</definedName>
    <definedName name="T" localSheetId="78">#REF!</definedName>
    <definedName name="T" localSheetId="79">#REF!</definedName>
    <definedName name="T" localSheetId="80">#REF!</definedName>
    <definedName name="T" localSheetId="83">#REF!</definedName>
    <definedName name="T" localSheetId="85">#REF!</definedName>
    <definedName name="T" localSheetId="87">#REF!</definedName>
    <definedName name="T" localSheetId="95">#REF!</definedName>
    <definedName name="T" localSheetId="96">#REF!</definedName>
    <definedName name="T" localSheetId="97">#REF!</definedName>
    <definedName name="T" localSheetId="106">#REF!</definedName>
    <definedName name="T" localSheetId="107">#REF!</definedName>
    <definedName name="T" localSheetId="108">#REF!</definedName>
    <definedName name="T" localSheetId="111">#REF!</definedName>
    <definedName name="T" localSheetId="116">#REF!</definedName>
    <definedName name="T" localSheetId="119">#REF!</definedName>
    <definedName name="T" localSheetId="124">#REF!</definedName>
    <definedName name="T" localSheetId="126">#REF!</definedName>
    <definedName name="T" localSheetId="127">#REF!</definedName>
    <definedName name="T" localSheetId="131">#REF!</definedName>
    <definedName name="T" localSheetId="132">#REF!</definedName>
    <definedName name="T" localSheetId="133">#REF!</definedName>
    <definedName name="T" localSheetId="134">#REF!</definedName>
    <definedName name="T" localSheetId="139">#REF!</definedName>
    <definedName name="T" localSheetId="140">#REF!</definedName>
    <definedName name="T" localSheetId="143">#REF!</definedName>
    <definedName name="T" localSheetId="144">#REF!</definedName>
    <definedName name="T" localSheetId="145">#REF!</definedName>
    <definedName name="T" localSheetId="146">#REF!</definedName>
    <definedName name="T" localSheetId="1">Introduction!#REF!</definedName>
    <definedName name="T" localSheetId="147">#REF!</definedName>
    <definedName name="T" localSheetId="151">#REF!</definedName>
    <definedName name="T" localSheetId="153">#REF!</definedName>
    <definedName name="T" localSheetId="165">#REF!</definedName>
    <definedName name="T" localSheetId="157">#REF!</definedName>
    <definedName name="T" localSheetId="168">#REF!</definedName>
    <definedName name="T" localSheetId="169">#REF!</definedName>
    <definedName name="T" localSheetId="172">#REF!</definedName>
    <definedName name="T" localSheetId="174">#REF!</definedName>
    <definedName name="T" localSheetId="176">#REF!</definedName>
    <definedName name="T" localSheetId="177">#REF!</definedName>
    <definedName name="T" localSheetId="179">#REF!</definedName>
    <definedName name="T" localSheetId="182">#REF!</definedName>
    <definedName name="T" localSheetId="185">#REF!</definedName>
    <definedName name="T" localSheetId="186">#REF!</definedName>
    <definedName name="T" localSheetId="187">#REF!</definedName>
    <definedName name="T" localSheetId="188">#REF!</definedName>
    <definedName name="T" localSheetId="3">#REF!</definedName>
    <definedName name="T" localSheetId="191">#REF!</definedName>
    <definedName name="T" localSheetId="192">#REF!</definedName>
    <definedName name="T" localSheetId="197">#REF!</definedName>
    <definedName name="T" localSheetId="199">#REF!</definedName>
    <definedName name="T" localSheetId="208">#REF!</definedName>
    <definedName name="T" localSheetId="212">#REF!</definedName>
    <definedName name="T" localSheetId="217">#REF!</definedName>
    <definedName name="T" localSheetId="220">#REF!</definedName>
    <definedName name="T" localSheetId="221">#REF!</definedName>
    <definedName name="T" localSheetId="228">#REF!</definedName>
    <definedName name="T" localSheetId="230">#REF!</definedName>
    <definedName name="T" localSheetId="231">#REF!</definedName>
    <definedName name="T" localSheetId="2">'Table of Contents'!#REF!</definedName>
    <definedName name="T" localSheetId="234">#REF!</definedName>
    <definedName name="T" localSheetId="235">#REF!</definedName>
    <definedName name="T" localSheetId="240">#REF!</definedName>
    <definedName name="T">#REF!</definedName>
    <definedName name="TABLE_OF_CONTENTS" localSheetId="2">'Table of Contents'!$B$4</definedName>
    <definedName name="TOC_B" localSheetId="5">#REF!</definedName>
    <definedName name="TOC_B" localSheetId="6">#REF!</definedName>
    <definedName name="TOC_B" localSheetId="17">#REF!</definedName>
    <definedName name="TOC_B" localSheetId="18">#REF!</definedName>
    <definedName name="TOC_B" localSheetId="20">#REF!</definedName>
    <definedName name="TOC_B" localSheetId="23">#REF!</definedName>
    <definedName name="TOC_B" localSheetId="22">#REF!</definedName>
    <definedName name="TOC_B" localSheetId="24">#REF!</definedName>
    <definedName name="TOC_B" localSheetId="26">#REF!</definedName>
    <definedName name="TOC_B" localSheetId="29">#REF!</definedName>
    <definedName name="TOC_B" localSheetId="37">#REF!</definedName>
    <definedName name="TOC_B" localSheetId="43">#REF!</definedName>
    <definedName name="TOC_B" localSheetId="31">#REF!</definedName>
    <definedName name="TOC_B" localSheetId="49">#REF!</definedName>
    <definedName name="TOC_B" localSheetId="48">#REF!</definedName>
    <definedName name="TOC_B" localSheetId="50">#REF!</definedName>
    <definedName name="TOC_B" localSheetId="56">#REF!</definedName>
    <definedName name="TOC_B" localSheetId="57">#REF!</definedName>
    <definedName name="TOC_B" localSheetId="58">#REF!</definedName>
    <definedName name="TOC_B" localSheetId="60">#REF!</definedName>
    <definedName name="TOC_B" localSheetId="62">#REF!</definedName>
    <definedName name="TOC_B" localSheetId="64">#REF!</definedName>
    <definedName name="TOC_B" localSheetId="66">#REF!</definedName>
    <definedName name="TOC_B" localSheetId="67">#REF!</definedName>
    <definedName name="TOC_B" localSheetId="68">#REF!</definedName>
    <definedName name="TOC_B" localSheetId="73">#REF!</definedName>
    <definedName name="TOC_B" localSheetId="74">#REF!</definedName>
    <definedName name="TOC_B" localSheetId="79">#REF!</definedName>
    <definedName name="TOC_B" localSheetId="80">#REF!</definedName>
    <definedName name="TOC_B" localSheetId="83">#REF!</definedName>
    <definedName name="TOC_B" localSheetId="85">#REF!</definedName>
    <definedName name="TOC_B" localSheetId="87">#REF!</definedName>
    <definedName name="TOC_B" localSheetId="95">#REF!</definedName>
    <definedName name="TOC_B" localSheetId="96">#REF!</definedName>
    <definedName name="TOC_B" localSheetId="97">#REF!</definedName>
    <definedName name="TOC_B" localSheetId="106">#REF!</definedName>
    <definedName name="TOC_B" localSheetId="107">#REF!</definedName>
    <definedName name="TOC_B" localSheetId="108">#REF!</definedName>
    <definedName name="TOC_B" localSheetId="116">#REF!</definedName>
    <definedName name="TOC_B" localSheetId="119">#REF!</definedName>
    <definedName name="TOC_B" localSheetId="126">#REF!</definedName>
    <definedName name="TOC_B" localSheetId="127">#REF!</definedName>
    <definedName name="TOC_B" localSheetId="131">#REF!</definedName>
    <definedName name="TOC_B" localSheetId="132">#REF!</definedName>
    <definedName name="TOC_B" localSheetId="133">#REF!</definedName>
    <definedName name="TOC_B" localSheetId="134">#REF!</definedName>
    <definedName name="TOC_B" localSheetId="139">#REF!</definedName>
    <definedName name="TOC_B" localSheetId="140">#REF!</definedName>
    <definedName name="TOC_B" localSheetId="143">#REF!</definedName>
    <definedName name="TOC_B" localSheetId="144">#REF!</definedName>
    <definedName name="TOC_B" localSheetId="145">#REF!</definedName>
    <definedName name="TOC_B" localSheetId="146">#REF!</definedName>
    <definedName name="TOC_B" localSheetId="1">Introduction!#REF!</definedName>
    <definedName name="TOC_B" localSheetId="147">#REF!</definedName>
    <definedName name="TOC_B" localSheetId="151">#REF!</definedName>
    <definedName name="TOC_B" localSheetId="153">#REF!</definedName>
    <definedName name="TOC_B" localSheetId="165">#REF!</definedName>
    <definedName name="TOC_B" localSheetId="157">#REF!</definedName>
    <definedName name="TOC_B" localSheetId="168">#REF!</definedName>
    <definedName name="TOC_B" localSheetId="169">#REF!</definedName>
    <definedName name="TOC_B" localSheetId="172">#REF!</definedName>
    <definedName name="TOC_B" localSheetId="174">#REF!</definedName>
    <definedName name="TOC_B" localSheetId="176">#REF!</definedName>
    <definedName name="TOC_B" localSheetId="177">#REF!</definedName>
    <definedName name="TOC_B" localSheetId="179">#REF!</definedName>
    <definedName name="TOC_B" localSheetId="182">#REF!</definedName>
    <definedName name="TOC_B" localSheetId="185">#REF!</definedName>
    <definedName name="TOC_B" localSheetId="186">#REF!</definedName>
    <definedName name="TOC_B" localSheetId="187">#REF!</definedName>
    <definedName name="TOC_B" localSheetId="188">#REF!</definedName>
    <definedName name="TOC_B" localSheetId="3">#REF!</definedName>
    <definedName name="TOC_B" localSheetId="191">#REF!</definedName>
    <definedName name="TOC_B" localSheetId="192">#REF!</definedName>
    <definedName name="TOC_B" localSheetId="197">#REF!</definedName>
    <definedName name="TOC_B" localSheetId="199">#REF!</definedName>
    <definedName name="TOC_B" localSheetId="208">#REF!</definedName>
    <definedName name="TOC_B" localSheetId="217">#REF!</definedName>
    <definedName name="TOC_B" localSheetId="220">#REF!</definedName>
    <definedName name="TOC_B" localSheetId="221">#REF!</definedName>
    <definedName name="TOC_B" localSheetId="228">#REF!</definedName>
    <definedName name="TOC_B" localSheetId="230">#REF!</definedName>
    <definedName name="TOC_B" localSheetId="231">#REF!</definedName>
    <definedName name="TOC_B" localSheetId="234">#REF!</definedName>
    <definedName name="TOC_B" localSheetId="235">#REF!</definedName>
    <definedName name="TOC_B">'Table of Contents'!$B$42</definedName>
    <definedName name="TOC_C" localSheetId="1">Introduction!$B$65</definedName>
    <definedName name="TOC_C" localSheetId="2">'Table of Contents'!$B$58</definedName>
    <definedName name="TOC_D" localSheetId="1">Introduction!$B$92</definedName>
    <definedName name="TOC_D" localSheetId="2">'Table of Contents'!$B$85</definedName>
    <definedName name="TOC_E" localSheetId="1">Introduction!$B$97</definedName>
    <definedName name="TOC_E" localSheetId="2">'Table of Contents'!$B$90</definedName>
    <definedName name="TOC_F" localSheetId="1">Introduction!$B$124</definedName>
    <definedName name="TOC_F" localSheetId="2">'Table of Contents'!$B$118</definedName>
    <definedName name="TOC_G" localSheetId="1">Introduction!$B$136</definedName>
    <definedName name="TOC_G" localSheetId="2">'Table of Contents'!$B$130</definedName>
    <definedName name="TOC_H" localSheetId="1">Introduction!$B$147</definedName>
    <definedName name="TOC_H" localSheetId="2">'Table of Contents'!$B$141</definedName>
    <definedName name="TOC_I" localSheetId="1">Introduction!$B$162</definedName>
    <definedName name="TOC_I" localSheetId="2">'Table of Contents'!$B$157</definedName>
    <definedName name="TOC_J" localSheetId="1">Introduction!$B$175</definedName>
    <definedName name="TOC_J" localSheetId="2">'Table of Contents'!$B$172</definedName>
    <definedName name="TOC_K" localSheetId="1">Introduction!$B$177</definedName>
    <definedName name="TOC_K" localSheetId="2">'Table of Contents'!$B$174</definedName>
    <definedName name="TOC_L" localSheetId="1">Introduction!$B$179</definedName>
    <definedName name="TOC_L" localSheetId="2">'Table of Contents'!$B$176</definedName>
    <definedName name="TOC_M" localSheetId="1">Introduction!$B$184</definedName>
    <definedName name="TOC_M" localSheetId="2">'Table of Contents'!$B$182</definedName>
    <definedName name="TOC_N" localSheetId="1">Introduction!$B$210</definedName>
    <definedName name="TOC_N" localSheetId="2">'Table of Contents'!$B$210</definedName>
    <definedName name="TOC_O" localSheetId="1">Introduction!$B$213</definedName>
    <definedName name="TOC_O" localSheetId="2">'Table of Contents'!$B$213</definedName>
    <definedName name="TOC_P" localSheetId="1">Introduction!$B$216</definedName>
    <definedName name="TOC_P" localSheetId="2">'Table of Contents'!$B$215</definedName>
    <definedName name="TOC_R" localSheetId="1">Introduction!$B$234</definedName>
    <definedName name="TOC_R" localSheetId="2">'Table of Contents'!$B$232</definedName>
    <definedName name="TOC_S" localSheetId="1">Introduction!$B$241</definedName>
    <definedName name="TOC_S" localSheetId="2">'Table of Contents'!$B$240</definedName>
    <definedName name="TOC_T" localSheetId="1">Introduction!$B$276</definedName>
    <definedName name="TOC_T" localSheetId="2">'Table of Contents'!$B$275</definedName>
    <definedName name="TOC_U" localSheetId="1">Introduction!$B$281</definedName>
    <definedName name="TOC_U" localSheetId="2">'Table of Contents'!$B$280</definedName>
    <definedName name="TOC_V" localSheetId="1">Introduction!$B$283</definedName>
    <definedName name="TOC_V" localSheetId="2">'Table of Contents'!$B$282</definedName>
    <definedName name="TOC_W" localSheetId="1">Introduction!$B$285</definedName>
    <definedName name="TOC_W" localSheetId="2">'Table of Contents'!$B$284</definedName>
    <definedName name="U" localSheetId="5">#REF!</definedName>
    <definedName name="U" localSheetId="6">#REF!</definedName>
    <definedName name="U" localSheetId="11">#REF!</definedName>
    <definedName name="U" localSheetId="15">#REF!</definedName>
    <definedName name="U" localSheetId="17">#REF!</definedName>
    <definedName name="U" localSheetId="18">#REF!</definedName>
    <definedName name="U" localSheetId="20">#REF!</definedName>
    <definedName name="U" localSheetId="241">#REF!</definedName>
    <definedName name="U" localSheetId="243">#REF!</definedName>
    <definedName name="U" localSheetId="23">#REF!</definedName>
    <definedName name="U" localSheetId="22">#REF!</definedName>
    <definedName name="U" localSheetId="24">#REF!</definedName>
    <definedName name="U" localSheetId="26">#REF!</definedName>
    <definedName name="U" localSheetId="29">#REF!</definedName>
    <definedName name="U" localSheetId="37">#REF!</definedName>
    <definedName name="U" localSheetId="43">#REF!</definedName>
    <definedName name="U" localSheetId="31">#REF!</definedName>
    <definedName name="U" localSheetId="49">#REF!</definedName>
    <definedName name="U" localSheetId="48">#REF!</definedName>
    <definedName name="U" localSheetId="50">#REF!</definedName>
    <definedName name="U" localSheetId="56">#REF!</definedName>
    <definedName name="U" localSheetId="57">#REF!</definedName>
    <definedName name="U" localSheetId="58">#REF!</definedName>
    <definedName name="U" localSheetId="60">#REF!</definedName>
    <definedName name="U" localSheetId="62">#REF!</definedName>
    <definedName name="U" localSheetId="64">#REF!</definedName>
    <definedName name="U" localSheetId="66">#REF!</definedName>
    <definedName name="U" localSheetId="67">#REF!</definedName>
    <definedName name="U" localSheetId="68">#REF!</definedName>
    <definedName name="U" localSheetId="73">#REF!</definedName>
    <definedName name="U" localSheetId="74">#REF!</definedName>
    <definedName name="U" localSheetId="77">#REF!</definedName>
    <definedName name="U" localSheetId="78">#REF!</definedName>
    <definedName name="U" localSheetId="79">#REF!</definedName>
    <definedName name="U" localSheetId="80">#REF!</definedName>
    <definedName name="U" localSheetId="83">#REF!</definedName>
    <definedName name="U" localSheetId="85">#REF!</definedName>
    <definedName name="U" localSheetId="87">#REF!</definedName>
    <definedName name="U" localSheetId="95">#REF!</definedName>
    <definedName name="U" localSheetId="96">#REF!</definedName>
    <definedName name="U" localSheetId="97">#REF!</definedName>
    <definedName name="U" localSheetId="106">#REF!</definedName>
    <definedName name="U" localSheetId="107">#REF!</definedName>
    <definedName name="U" localSheetId="108">#REF!</definedName>
    <definedName name="U" localSheetId="111">#REF!</definedName>
    <definedName name="U" localSheetId="116">#REF!</definedName>
    <definedName name="U" localSheetId="119">#REF!</definedName>
    <definedName name="U" localSheetId="124">#REF!</definedName>
    <definedName name="U" localSheetId="126">#REF!</definedName>
    <definedName name="U" localSheetId="127">#REF!</definedName>
    <definedName name="U" localSheetId="131">#REF!</definedName>
    <definedName name="U" localSheetId="132">#REF!</definedName>
    <definedName name="U" localSheetId="133">#REF!</definedName>
    <definedName name="U" localSheetId="134">#REF!</definedName>
    <definedName name="U" localSheetId="139">#REF!</definedName>
    <definedName name="U" localSheetId="140">#REF!</definedName>
    <definedName name="U" localSheetId="143">#REF!</definedName>
    <definedName name="U" localSheetId="144">#REF!</definedName>
    <definedName name="U" localSheetId="145">#REF!</definedName>
    <definedName name="U" localSheetId="146">#REF!</definedName>
    <definedName name="U" localSheetId="1">Introduction!#REF!</definedName>
    <definedName name="U" localSheetId="147">#REF!</definedName>
    <definedName name="U" localSheetId="151">#REF!</definedName>
    <definedName name="U" localSheetId="153">#REF!</definedName>
    <definedName name="U" localSheetId="165">#REF!</definedName>
    <definedName name="U" localSheetId="157">#REF!</definedName>
    <definedName name="U" localSheetId="168">#REF!</definedName>
    <definedName name="U" localSheetId="169">#REF!</definedName>
    <definedName name="U" localSheetId="172">#REF!</definedName>
    <definedName name="U" localSheetId="174">#REF!</definedName>
    <definedName name="U" localSheetId="176">#REF!</definedName>
    <definedName name="U" localSheetId="177">#REF!</definedName>
    <definedName name="U" localSheetId="179">#REF!</definedName>
    <definedName name="U" localSheetId="182">#REF!</definedName>
    <definedName name="U" localSheetId="185">#REF!</definedName>
    <definedName name="U" localSheetId="186">#REF!</definedName>
    <definedName name="U" localSheetId="187">#REF!</definedName>
    <definedName name="U" localSheetId="188">#REF!</definedName>
    <definedName name="U" localSheetId="3">#REF!</definedName>
    <definedName name="U" localSheetId="191">#REF!</definedName>
    <definedName name="U" localSheetId="192">#REF!</definedName>
    <definedName name="U" localSheetId="197">#REF!</definedName>
    <definedName name="U" localSheetId="199">#REF!</definedName>
    <definedName name="U" localSheetId="208">#REF!</definedName>
    <definedName name="U" localSheetId="212">#REF!</definedName>
    <definedName name="U" localSheetId="217">#REF!</definedName>
    <definedName name="U" localSheetId="220">#REF!</definedName>
    <definedName name="U" localSheetId="221">#REF!</definedName>
    <definedName name="U" localSheetId="228">#REF!</definedName>
    <definedName name="U" localSheetId="230">#REF!</definedName>
    <definedName name="U" localSheetId="231">#REF!</definedName>
    <definedName name="U" localSheetId="2">'Table of Contents'!#REF!</definedName>
    <definedName name="U" localSheetId="234">#REF!</definedName>
    <definedName name="U" localSheetId="235">#REF!</definedName>
    <definedName name="U" localSheetId="240">#REF!</definedName>
    <definedName name="U">#REF!</definedName>
    <definedName name="UM_2" localSheetId="5">'[1]Programs by University'!#REF!</definedName>
    <definedName name="UM_2" localSheetId="6">'[1]Programs by University'!#REF!</definedName>
    <definedName name="UM_2" localSheetId="17">'[1]Programs by University'!#REF!</definedName>
    <definedName name="UM_2" localSheetId="18">'[1]Programs by University'!#REF!</definedName>
    <definedName name="UM_2" localSheetId="20">'[1]Programs by University'!#REF!</definedName>
    <definedName name="UM_2" localSheetId="23">'[1]Programs by University'!#REF!</definedName>
    <definedName name="UM_2" localSheetId="22">'[1]Programs by University'!#REF!</definedName>
    <definedName name="UM_2" localSheetId="24">'[1]Programs by University'!#REF!</definedName>
    <definedName name="UM_2" localSheetId="26">'[1]Programs by University'!#REF!</definedName>
    <definedName name="UM_2" localSheetId="29">'[1]Programs by University'!#REF!</definedName>
    <definedName name="UM_2" localSheetId="37">'[1]Programs by University'!#REF!</definedName>
    <definedName name="UM_2" localSheetId="43">'[1]Programs by University'!#REF!</definedName>
    <definedName name="UM_2" localSheetId="31">'[1]Programs by University'!#REF!</definedName>
    <definedName name="UM_2" localSheetId="49">'[1]Programs by University'!#REF!</definedName>
    <definedName name="UM_2" localSheetId="48">'[1]Programs by University'!#REF!</definedName>
    <definedName name="UM_2" localSheetId="50">'[1]Programs by University'!#REF!</definedName>
    <definedName name="UM_2" localSheetId="56">'[1]Programs by University'!#REF!</definedName>
    <definedName name="UM_2" localSheetId="57">'[1]Programs by University'!#REF!</definedName>
    <definedName name="UM_2" localSheetId="58">'[1]Programs by University'!#REF!</definedName>
    <definedName name="UM_2" localSheetId="60">'[1]Programs by University'!#REF!</definedName>
    <definedName name="UM_2" localSheetId="62">'[1]Programs by University'!#REF!</definedName>
    <definedName name="UM_2" localSheetId="64">'[2]Programs by University'!#REF!</definedName>
    <definedName name="UM_2" localSheetId="66">'[1]Programs by University'!#REF!</definedName>
    <definedName name="UM_2" localSheetId="67">'[1]Programs by University'!#REF!</definedName>
    <definedName name="UM_2" localSheetId="68">'[1]Programs by University'!#REF!</definedName>
    <definedName name="UM_2" localSheetId="73">'[1]Programs by University'!#REF!</definedName>
    <definedName name="UM_2" localSheetId="74">'[1]Programs by University'!#REF!</definedName>
    <definedName name="UM_2" localSheetId="79">'[1]Programs by University'!#REF!</definedName>
    <definedName name="UM_2" localSheetId="80">'[1]Programs by University'!#REF!</definedName>
    <definedName name="UM_2" localSheetId="83">'[1]Programs by University'!#REF!</definedName>
    <definedName name="UM_2" localSheetId="85">'[1]Programs by University'!#REF!</definedName>
    <definedName name="UM_2" localSheetId="87">'[1]Programs by University'!#REF!</definedName>
    <definedName name="UM_2" localSheetId="95">'[1]Programs by University'!#REF!</definedName>
    <definedName name="UM_2" localSheetId="96">'[1]Programs by University'!#REF!</definedName>
    <definedName name="UM_2" localSheetId="97">'[1]Programs by University'!#REF!</definedName>
    <definedName name="UM_2" localSheetId="106">'[1]Programs by University'!#REF!</definedName>
    <definedName name="UM_2" localSheetId="107">'[1]Programs by University'!#REF!</definedName>
    <definedName name="UM_2" localSheetId="108">'[1]Programs by University'!#REF!</definedName>
    <definedName name="UM_2" localSheetId="116">'[1]Programs by University'!#REF!</definedName>
    <definedName name="UM_2" localSheetId="119">'[1]Programs by University'!#REF!</definedName>
    <definedName name="UM_2" localSheetId="126">'[1]Programs by University'!#REF!</definedName>
    <definedName name="UM_2" localSheetId="127">'[1]Programs by University'!#REF!</definedName>
    <definedName name="UM_2" localSheetId="131">'[1]Programs by University'!#REF!</definedName>
    <definedName name="UM_2" localSheetId="132">'[1]Programs by University'!#REF!</definedName>
    <definedName name="UM_2" localSheetId="133">'[1]Programs by University'!#REF!</definedName>
    <definedName name="UM_2" localSheetId="134">'[1]Programs by University'!#REF!</definedName>
    <definedName name="UM_2" localSheetId="139">'[1]Programs by University'!#REF!</definedName>
    <definedName name="UM_2" localSheetId="140">'[1]Programs by University'!#REF!</definedName>
    <definedName name="UM_2" localSheetId="143">'[1]Programs by University'!#REF!</definedName>
    <definedName name="UM_2" localSheetId="144">'[1]Programs by University'!#REF!</definedName>
    <definedName name="UM_2" localSheetId="145">'[1]Programs by University'!#REF!</definedName>
    <definedName name="UM_2" localSheetId="146">'[1]Programs by University'!#REF!</definedName>
    <definedName name="UM_2" localSheetId="147">'[1]Programs by University'!#REF!</definedName>
    <definedName name="UM_2" localSheetId="151">'[1]Programs by University'!#REF!</definedName>
    <definedName name="UM_2" localSheetId="153">'[1]Programs by University'!#REF!</definedName>
    <definedName name="UM_2" localSheetId="165">'[1]Programs by University'!#REF!</definedName>
    <definedName name="UM_2" localSheetId="157">'[1]Programs by University'!#REF!</definedName>
    <definedName name="UM_2" localSheetId="168">'[1]Programs by University'!#REF!</definedName>
    <definedName name="UM_2" localSheetId="169">'[1]Programs by University'!#REF!</definedName>
    <definedName name="UM_2" localSheetId="172">'[1]Programs by University'!#REF!</definedName>
    <definedName name="UM_2" localSheetId="174">'[1]Programs by University'!#REF!</definedName>
    <definedName name="UM_2" localSheetId="176">'[1]Programs by University'!#REF!</definedName>
    <definedName name="UM_2" localSheetId="177">'[1]Programs by University'!#REF!</definedName>
    <definedName name="UM_2" localSheetId="179">'[1]Programs by University'!#REF!</definedName>
    <definedName name="UM_2" localSheetId="182">'[1]Programs by University'!#REF!</definedName>
    <definedName name="UM_2" localSheetId="185">'[1]Programs by University'!#REF!</definedName>
    <definedName name="UM_2" localSheetId="186">'[1]Programs by University'!#REF!</definedName>
    <definedName name="UM_2" localSheetId="187">'[1]Programs by University'!#REF!</definedName>
    <definedName name="UM_2" localSheetId="188">'[1]Programs by University'!#REF!</definedName>
    <definedName name="UM_2" localSheetId="3">'Programs by University'!$B$338</definedName>
    <definedName name="UM_2" localSheetId="191">'[1]Programs by University'!#REF!</definedName>
    <definedName name="UM_2" localSheetId="192">'[1]Programs by University'!#REF!</definedName>
    <definedName name="UM_2" localSheetId="197">'[1]Programs by University'!#REF!</definedName>
    <definedName name="UM_2" localSheetId="199">'[1]Programs by University'!#REF!</definedName>
    <definedName name="UM_2" localSheetId="208">'[1]Programs by University'!#REF!</definedName>
    <definedName name="UM_2" localSheetId="217">'[1]Programs by University'!#REF!</definedName>
    <definedName name="UM_2" localSheetId="220">'[1]Programs by University'!#REF!</definedName>
    <definedName name="UM_2" localSheetId="221">'[1]Programs by University'!#REF!</definedName>
    <definedName name="UM_2" localSheetId="228">'[1]Programs by University'!#REF!</definedName>
    <definedName name="UM_2" localSheetId="230">'[1]Programs by University'!#REF!</definedName>
    <definedName name="UM_2" localSheetId="231">'[1]Programs by University'!#REF!</definedName>
    <definedName name="UM_2" localSheetId="234">'[1]Programs by University'!#REF!</definedName>
    <definedName name="UM_2" localSheetId="235">'[1]Programs by University'!#REF!</definedName>
    <definedName name="UM_2">#REF!</definedName>
    <definedName name="UM_3" localSheetId="3">'Programs by University'!$B$325</definedName>
    <definedName name="UMMC_2" localSheetId="3">'Programs by University'!$B$391</definedName>
    <definedName name="University_of_Mississippi" localSheetId="3">'Programs by University'!$A$304</definedName>
    <definedName name="University_of_Mississippi_Medical_Center" localSheetId="3">'Programs by University'!$A$383</definedName>
    <definedName name="University_of_Southern_Mississippi" localSheetId="3">'Programs by University'!$A$394</definedName>
    <definedName name="USM_2" localSheetId="3">'Programs by University'!$B$457</definedName>
    <definedName name="V" localSheetId="5">#REF!</definedName>
    <definedName name="V" localSheetId="6">#REF!</definedName>
    <definedName name="V" localSheetId="11">#REF!</definedName>
    <definedName name="V" localSheetId="15">#REF!</definedName>
    <definedName name="V" localSheetId="17">#REF!</definedName>
    <definedName name="V" localSheetId="18">#REF!</definedName>
    <definedName name="V" localSheetId="20">#REF!</definedName>
    <definedName name="V" localSheetId="241">#REF!</definedName>
    <definedName name="V" localSheetId="243">#REF!</definedName>
    <definedName name="V" localSheetId="23">#REF!</definedName>
    <definedName name="V" localSheetId="22">#REF!</definedName>
    <definedName name="V" localSheetId="24">#REF!</definedName>
    <definedName name="V" localSheetId="26">#REF!</definedName>
    <definedName name="V" localSheetId="29">#REF!</definedName>
    <definedName name="V" localSheetId="37">#REF!</definedName>
    <definedName name="V" localSheetId="43">#REF!</definedName>
    <definedName name="V" localSheetId="31">#REF!</definedName>
    <definedName name="V" localSheetId="49">#REF!</definedName>
    <definedName name="V" localSheetId="48">#REF!</definedName>
    <definedName name="V" localSheetId="50">#REF!</definedName>
    <definedName name="V" localSheetId="56">#REF!</definedName>
    <definedName name="V" localSheetId="57">#REF!</definedName>
    <definedName name="V" localSheetId="58">#REF!</definedName>
    <definedName name="V" localSheetId="60">#REF!</definedName>
    <definedName name="V" localSheetId="62">#REF!</definedName>
    <definedName name="V" localSheetId="64">#REF!</definedName>
    <definedName name="V" localSheetId="66">#REF!</definedName>
    <definedName name="V" localSheetId="67">#REF!</definedName>
    <definedName name="V" localSheetId="68">#REF!</definedName>
    <definedName name="V" localSheetId="73">#REF!</definedName>
    <definedName name="V" localSheetId="74">#REF!</definedName>
    <definedName name="V" localSheetId="77">#REF!</definedName>
    <definedName name="V" localSheetId="78">#REF!</definedName>
    <definedName name="V" localSheetId="79">#REF!</definedName>
    <definedName name="V" localSheetId="80">#REF!</definedName>
    <definedName name="V" localSheetId="83">#REF!</definedName>
    <definedName name="V" localSheetId="85">#REF!</definedName>
    <definedName name="V" localSheetId="87">#REF!</definedName>
    <definedName name="V" localSheetId="95">#REF!</definedName>
    <definedName name="V" localSheetId="96">#REF!</definedName>
    <definedName name="V" localSheetId="97">#REF!</definedName>
    <definedName name="V" localSheetId="106">#REF!</definedName>
    <definedName name="V" localSheetId="107">#REF!</definedName>
    <definedName name="V" localSheetId="108">#REF!</definedName>
    <definedName name="V" localSheetId="111">#REF!</definedName>
    <definedName name="V" localSheetId="116">#REF!</definedName>
    <definedName name="V" localSheetId="119">#REF!</definedName>
    <definedName name="V" localSheetId="124">#REF!</definedName>
    <definedName name="V" localSheetId="126">#REF!</definedName>
    <definedName name="V" localSheetId="127">#REF!</definedName>
    <definedName name="V" localSheetId="131">#REF!</definedName>
    <definedName name="V" localSheetId="132">#REF!</definedName>
    <definedName name="V" localSheetId="133">#REF!</definedName>
    <definedName name="V" localSheetId="134">#REF!</definedName>
    <definedName name="V" localSheetId="139">#REF!</definedName>
    <definedName name="V" localSheetId="140">#REF!</definedName>
    <definedName name="V" localSheetId="143">#REF!</definedName>
    <definedName name="V" localSheetId="144">#REF!</definedName>
    <definedName name="V" localSheetId="145">#REF!</definedName>
    <definedName name="V" localSheetId="146">#REF!</definedName>
    <definedName name="V" localSheetId="1">Introduction!#REF!</definedName>
    <definedName name="V" localSheetId="147">#REF!</definedName>
    <definedName name="V" localSheetId="151">#REF!</definedName>
    <definedName name="V" localSheetId="153">#REF!</definedName>
    <definedName name="V" localSheetId="165">#REF!</definedName>
    <definedName name="V" localSheetId="157">#REF!</definedName>
    <definedName name="V" localSheetId="168">#REF!</definedName>
    <definedName name="V" localSheetId="169">#REF!</definedName>
    <definedName name="V" localSheetId="172">#REF!</definedName>
    <definedName name="V" localSheetId="174">#REF!</definedName>
    <definedName name="V" localSheetId="176">#REF!</definedName>
    <definedName name="V" localSheetId="177">#REF!</definedName>
    <definedName name="V" localSheetId="179">#REF!</definedName>
    <definedName name="V" localSheetId="182">#REF!</definedName>
    <definedName name="V" localSheetId="185">#REF!</definedName>
    <definedName name="V" localSheetId="186">#REF!</definedName>
    <definedName name="V" localSheetId="187">#REF!</definedName>
    <definedName name="V" localSheetId="188">#REF!</definedName>
    <definedName name="V" localSheetId="3">#REF!</definedName>
    <definedName name="V" localSheetId="191">#REF!</definedName>
    <definedName name="V" localSheetId="192">#REF!</definedName>
    <definedName name="V" localSheetId="197">#REF!</definedName>
    <definedName name="V" localSheetId="199">#REF!</definedName>
    <definedName name="V" localSheetId="208">#REF!</definedName>
    <definedName name="V" localSheetId="212">#REF!</definedName>
    <definedName name="V" localSheetId="217">#REF!</definedName>
    <definedName name="V" localSheetId="220">#REF!</definedName>
    <definedName name="V" localSheetId="221">#REF!</definedName>
    <definedName name="V" localSheetId="228">#REF!</definedName>
    <definedName name="V" localSheetId="230">#REF!</definedName>
    <definedName name="V" localSheetId="231">#REF!</definedName>
    <definedName name="V" localSheetId="2">'Table of Contents'!#REF!</definedName>
    <definedName name="V" localSheetId="234">#REF!</definedName>
    <definedName name="V" localSheetId="235">#REF!</definedName>
    <definedName name="V" localSheetId="240">#REF!</definedName>
    <definedName name="V">#REF!</definedName>
    <definedName name="W" localSheetId="5">#REF!</definedName>
    <definedName name="W" localSheetId="6">#REF!</definedName>
    <definedName name="W" localSheetId="11">#REF!</definedName>
    <definedName name="W" localSheetId="15">#REF!</definedName>
    <definedName name="W" localSheetId="17">#REF!</definedName>
    <definedName name="W" localSheetId="18">#REF!</definedName>
    <definedName name="W" localSheetId="20">#REF!</definedName>
    <definedName name="W" localSheetId="241">#REF!</definedName>
    <definedName name="W" localSheetId="243">#REF!</definedName>
    <definedName name="W" localSheetId="23">#REF!</definedName>
    <definedName name="W" localSheetId="22">#REF!</definedName>
    <definedName name="W" localSheetId="24">#REF!</definedName>
    <definedName name="W" localSheetId="26">#REF!</definedName>
    <definedName name="W" localSheetId="29">#REF!</definedName>
    <definedName name="W" localSheetId="37">#REF!</definedName>
    <definedName name="W" localSheetId="43">#REF!</definedName>
    <definedName name="W" localSheetId="31">#REF!</definedName>
    <definedName name="W" localSheetId="49">#REF!</definedName>
    <definedName name="W" localSheetId="48">#REF!</definedName>
    <definedName name="W" localSheetId="50">#REF!</definedName>
    <definedName name="W" localSheetId="56">#REF!</definedName>
    <definedName name="W" localSheetId="57">#REF!</definedName>
    <definedName name="W" localSheetId="58">#REF!</definedName>
    <definedName name="W" localSheetId="60">#REF!</definedName>
    <definedName name="W" localSheetId="62">#REF!</definedName>
    <definedName name="W" localSheetId="64">#REF!</definedName>
    <definedName name="W" localSheetId="66">#REF!</definedName>
    <definedName name="W" localSheetId="67">#REF!</definedName>
    <definedName name="W" localSheetId="68">#REF!</definedName>
    <definedName name="W" localSheetId="73">#REF!</definedName>
    <definedName name="W" localSheetId="74">#REF!</definedName>
    <definedName name="W" localSheetId="77">#REF!</definedName>
    <definedName name="W" localSheetId="78">#REF!</definedName>
    <definedName name="W" localSheetId="79">#REF!</definedName>
    <definedName name="W" localSheetId="80">#REF!</definedName>
    <definedName name="W" localSheetId="83">#REF!</definedName>
    <definedName name="W" localSheetId="85">#REF!</definedName>
    <definedName name="W" localSheetId="87">#REF!</definedName>
    <definedName name="W" localSheetId="95">#REF!</definedName>
    <definedName name="W" localSheetId="96">#REF!</definedName>
    <definedName name="W" localSheetId="97">#REF!</definedName>
    <definedName name="W" localSheetId="106">#REF!</definedName>
    <definedName name="W" localSheetId="107">#REF!</definedName>
    <definedName name="W" localSheetId="108">#REF!</definedName>
    <definedName name="W" localSheetId="111">#REF!</definedName>
    <definedName name="W" localSheetId="116">#REF!</definedName>
    <definedName name="W" localSheetId="119">#REF!</definedName>
    <definedName name="W" localSheetId="124">#REF!</definedName>
    <definedName name="W" localSheetId="126">#REF!</definedName>
    <definedName name="W" localSheetId="127">#REF!</definedName>
    <definedName name="W" localSheetId="131">#REF!</definedName>
    <definedName name="W" localSheetId="132">#REF!</definedName>
    <definedName name="W" localSheetId="133">#REF!</definedName>
    <definedName name="W" localSheetId="134">#REF!</definedName>
    <definedName name="W" localSheetId="139">#REF!</definedName>
    <definedName name="W" localSheetId="140">#REF!</definedName>
    <definedName name="W" localSheetId="143">#REF!</definedName>
    <definedName name="W" localSheetId="144">#REF!</definedName>
    <definedName name="W" localSheetId="145">#REF!</definedName>
    <definedName name="W" localSheetId="146">#REF!</definedName>
    <definedName name="W" localSheetId="1">Introduction!#REF!</definedName>
    <definedName name="W" localSheetId="147">#REF!</definedName>
    <definedName name="W" localSheetId="151">#REF!</definedName>
    <definedName name="W" localSheetId="153">#REF!</definedName>
    <definedName name="W" localSheetId="165">#REF!</definedName>
    <definedName name="W" localSheetId="157">#REF!</definedName>
    <definedName name="W" localSheetId="168">#REF!</definedName>
    <definedName name="W" localSheetId="169">#REF!</definedName>
    <definedName name="W" localSheetId="172">#REF!</definedName>
    <definedName name="W" localSheetId="174">#REF!</definedName>
    <definedName name="W" localSheetId="176">#REF!</definedName>
    <definedName name="W" localSheetId="177">#REF!</definedName>
    <definedName name="W" localSheetId="179">#REF!</definedName>
    <definedName name="W" localSheetId="182">#REF!</definedName>
    <definedName name="W" localSheetId="185">#REF!</definedName>
    <definedName name="W" localSheetId="186">#REF!</definedName>
    <definedName name="W" localSheetId="187">#REF!</definedName>
    <definedName name="W" localSheetId="188">#REF!</definedName>
    <definedName name="W" localSheetId="3">#REF!</definedName>
    <definedName name="W" localSheetId="191">#REF!</definedName>
    <definedName name="W" localSheetId="192">#REF!</definedName>
    <definedName name="W" localSheetId="197">#REF!</definedName>
    <definedName name="W" localSheetId="199">#REF!</definedName>
    <definedName name="W" localSheetId="208">#REF!</definedName>
    <definedName name="W" localSheetId="212">#REF!</definedName>
    <definedName name="W" localSheetId="217">#REF!</definedName>
    <definedName name="W" localSheetId="220">#REF!</definedName>
    <definedName name="W" localSheetId="221">#REF!</definedName>
    <definedName name="W" localSheetId="228">#REF!</definedName>
    <definedName name="W" localSheetId="230">#REF!</definedName>
    <definedName name="W" localSheetId="231">#REF!</definedName>
    <definedName name="W" localSheetId="2">'Table of Contents'!#REF!</definedName>
    <definedName name="W" localSheetId="234">#REF!</definedName>
    <definedName name="W" localSheetId="235">#REF!</definedName>
    <definedName name="W" localSheetId="240">#REF!</definedName>
    <definedName name="W">#REF!</definedName>
  </definedNames>
  <calcPr calcId="145621" concurrentCalc="0"/>
  <customWorkbookViews>
    <customWorkbookView name="Print Area Only" guid="{022E2234-83BE-4D7B-BB24-4FD8BB71909D}" includeHiddenRowCol="0" maximized="1" windowWidth="1676" windowHeight="825" activeSheetId="9"/>
  </customWorkbookViews>
</workbook>
</file>

<file path=xl/calcChain.xml><?xml version="1.0" encoding="utf-8"?>
<calcChain xmlns="http://schemas.openxmlformats.org/spreadsheetml/2006/main">
  <c r="I9" i="449" l="1"/>
  <c r="I33" i="449"/>
  <c r="I34" i="449"/>
  <c r="I20" i="449"/>
  <c r="I21" i="449"/>
  <c r="I11" i="448"/>
  <c r="I70" i="448"/>
  <c r="I71" i="448"/>
  <c r="I58" i="448"/>
  <c r="I59" i="448"/>
  <c r="I46" i="448"/>
  <c r="I47" i="448"/>
  <c r="I33" i="448"/>
  <c r="I34" i="448"/>
  <c r="I23" i="448"/>
  <c r="I24" i="448"/>
  <c r="I57" i="447"/>
  <c r="I10" i="447"/>
  <c r="I58" i="447"/>
  <c r="I45" i="447"/>
  <c r="I46" i="447"/>
  <c r="I34" i="447"/>
  <c r="I35" i="447"/>
  <c r="I20" i="447"/>
  <c r="I21" i="447"/>
  <c r="I11" i="445"/>
  <c r="I41" i="445"/>
  <c r="I42" i="445"/>
  <c r="I31" i="445"/>
  <c r="I32" i="445"/>
  <c r="I21" i="445"/>
  <c r="I22" i="445"/>
  <c r="I21" i="444"/>
  <c r="I14" i="442"/>
  <c r="I20" i="442"/>
  <c r="I21" i="442"/>
  <c r="I28" i="442"/>
  <c r="I29" i="442"/>
  <c r="I15" i="441"/>
  <c r="I19" i="440"/>
  <c r="I9" i="439"/>
  <c r="I19" i="439"/>
  <c r="I20" i="439"/>
  <c r="I32" i="439"/>
  <c r="I33" i="439"/>
  <c r="I43" i="439"/>
  <c r="I44" i="439"/>
  <c r="I66" i="439"/>
  <c r="I67" i="439"/>
  <c r="I87" i="439"/>
  <c r="I88" i="439"/>
  <c r="I98" i="439"/>
  <c r="I99" i="439"/>
  <c r="I18" i="438"/>
  <c r="I20" i="437"/>
  <c r="I19" i="436"/>
  <c r="I11" i="435"/>
  <c r="I20" i="435"/>
  <c r="I21" i="435"/>
  <c r="I31" i="435"/>
  <c r="I32" i="435"/>
  <c r="I18" i="434"/>
  <c r="I16" i="433"/>
  <c r="I17" i="432"/>
  <c r="I18" i="431"/>
  <c r="I17" i="430"/>
  <c r="I30" i="430"/>
  <c r="I31" i="430"/>
  <c r="I23" i="430"/>
  <c r="I24" i="430"/>
  <c r="I21" i="429"/>
  <c r="I19" i="428"/>
  <c r="I20" i="427"/>
  <c r="I11" i="426"/>
  <c r="I75" i="426"/>
  <c r="I76" i="426"/>
  <c r="I63" i="426"/>
  <c r="I64" i="426"/>
  <c r="I54" i="426"/>
  <c r="I55" i="426"/>
  <c r="I43" i="426"/>
  <c r="I44" i="426"/>
  <c r="I32" i="426"/>
  <c r="I33" i="426"/>
  <c r="I21" i="426"/>
  <c r="I22" i="426"/>
  <c r="I7" i="425"/>
  <c r="I103" i="425"/>
  <c r="I104" i="425"/>
  <c r="I86" i="425"/>
  <c r="I87" i="425"/>
  <c r="I69" i="425"/>
  <c r="I70" i="425"/>
  <c r="I54" i="425"/>
  <c r="I55" i="425"/>
  <c r="I39" i="425"/>
  <c r="I40" i="425"/>
  <c r="I21" i="425"/>
  <c r="I22" i="425"/>
  <c r="I20" i="424"/>
  <c r="I17" i="423"/>
  <c r="I11" i="422"/>
  <c r="I29" i="422"/>
  <c r="I30" i="422"/>
  <c r="I19" i="422"/>
  <c r="I20" i="422"/>
  <c r="I18" i="421"/>
  <c r="I12" i="420"/>
  <c r="I50" i="420"/>
  <c r="I51" i="420"/>
  <c r="I41" i="420"/>
  <c r="I42" i="420"/>
  <c r="I31" i="420"/>
  <c r="I32" i="420"/>
  <c r="I21" i="420"/>
  <c r="I22" i="420"/>
  <c r="I9" i="419"/>
  <c r="I61" i="419"/>
  <c r="I62" i="419"/>
  <c r="I49" i="419"/>
  <c r="I50" i="419"/>
  <c r="I36" i="419"/>
  <c r="I37" i="419"/>
  <c r="I21" i="419"/>
  <c r="I22" i="419"/>
  <c r="I17" i="418"/>
  <c r="I16" i="417"/>
  <c r="I8" i="416"/>
  <c r="I120" i="416"/>
  <c r="I121" i="416"/>
  <c r="I107" i="416"/>
  <c r="I108" i="416"/>
  <c r="I94" i="416"/>
  <c r="I95" i="416"/>
  <c r="I79" i="416"/>
  <c r="I80" i="416"/>
  <c r="I64" i="416"/>
  <c r="I65" i="416"/>
  <c r="I49" i="416"/>
  <c r="I50" i="416"/>
  <c r="I35" i="416"/>
  <c r="I36" i="416"/>
  <c r="I22" i="416"/>
  <c r="I23" i="416"/>
  <c r="I11" i="415"/>
  <c r="I50" i="415"/>
  <c r="I51" i="415"/>
  <c r="I39" i="415"/>
  <c r="I40" i="415"/>
  <c r="I18" i="336"/>
  <c r="I29" i="414"/>
  <c r="I10" i="359"/>
  <c r="I22" i="359"/>
  <c r="I45" i="391"/>
  <c r="I20" i="413"/>
  <c r="I11" i="395"/>
  <c r="I21" i="395"/>
  <c r="I22" i="395"/>
  <c r="I32" i="395"/>
  <c r="I33" i="395"/>
  <c r="I18" i="394"/>
  <c r="I26" i="394"/>
  <c r="I27" i="394"/>
  <c r="I35" i="394"/>
  <c r="I36" i="394"/>
  <c r="I44" i="394"/>
  <c r="I45" i="394"/>
  <c r="I13" i="393"/>
  <c r="I24" i="393"/>
  <c r="I25" i="393"/>
  <c r="I36" i="393"/>
  <c r="I37" i="393"/>
  <c r="I46" i="393"/>
  <c r="I47" i="393"/>
  <c r="I57" i="393"/>
  <c r="I58" i="393"/>
  <c r="I68" i="393"/>
  <c r="I69" i="393"/>
  <c r="I20" i="392"/>
  <c r="I13" i="391"/>
  <c r="I23" i="391"/>
  <c r="I24" i="391"/>
  <c r="I34" i="391"/>
  <c r="I35" i="391"/>
  <c r="I46" i="391"/>
  <c r="I57" i="391"/>
  <c r="I58" i="391"/>
  <c r="I69" i="391"/>
  <c r="I70" i="391"/>
  <c r="I80" i="391"/>
  <c r="I81" i="391"/>
  <c r="I90" i="391"/>
  <c r="I91" i="391"/>
  <c r="I102" i="391"/>
  <c r="I103" i="391"/>
  <c r="I21" i="390"/>
  <c r="I8" i="389"/>
  <c r="I22" i="389"/>
  <c r="I23" i="389"/>
  <c r="I37" i="389"/>
  <c r="I38" i="389"/>
  <c r="I49" i="389"/>
  <c r="I50" i="389"/>
  <c r="I8" i="387"/>
  <c r="I19" i="387"/>
  <c r="I20" i="387"/>
  <c r="I31" i="387"/>
  <c r="I32" i="387"/>
  <c r="I43" i="387"/>
  <c r="I44" i="387"/>
  <c r="I56" i="387"/>
  <c r="I57" i="387"/>
  <c r="I68" i="387"/>
  <c r="I69" i="387"/>
  <c r="I80" i="387"/>
  <c r="I81" i="387"/>
  <c r="I91" i="387"/>
  <c r="I92" i="387"/>
  <c r="I103" i="387"/>
  <c r="I104" i="387"/>
  <c r="I17" i="386"/>
  <c r="I18" i="385"/>
  <c r="I9" i="384"/>
  <c r="I20" i="384"/>
  <c r="I21" i="384"/>
  <c r="I33" i="384"/>
  <c r="I34" i="384"/>
  <c r="I46" i="384"/>
  <c r="I47" i="384"/>
  <c r="I8" i="383"/>
  <c r="I19" i="383"/>
  <c r="I20" i="383"/>
  <c r="I32" i="383"/>
  <c r="I33" i="383"/>
  <c r="I20" i="382"/>
  <c r="I18" i="381"/>
  <c r="I25" i="381"/>
  <c r="I26" i="381"/>
  <c r="I33" i="381"/>
  <c r="I34" i="381"/>
  <c r="I15" i="380"/>
  <c r="I20" i="378"/>
  <c r="I19" i="376"/>
  <c r="I20" i="375"/>
  <c r="I19" i="374"/>
  <c r="I10" i="373"/>
  <c r="I20" i="373"/>
  <c r="I21" i="373"/>
  <c r="I31" i="373"/>
  <c r="I32" i="373"/>
  <c r="I42" i="373"/>
  <c r="I43" i="373"/>
  <c r="I53" i="373"/>
  <c r="I54" i="373"/>
  <c r="I63" i="373"/>
  <c r="I64" i="373"/>
  <c r="I74" i="373"/>
  <c r="I75" i="373"/>
  <c r="I20" i="372"/>
  <c r="I18" i="370"/>
  <c r="I8" i="369"/>
  <c r="I18" i="369"/>
  <c r="I19" i="369"/>
  <c r="I34" i="369"/>
  <c r="I40" i="369"/>
  <c r="I46" i="369"/>
  <c r="I54" i="369"/>
  <c r="I60" i="369"/>
  <c r="I66" i="369"/>
  <c r="I9" i="367"/>
  <c r="I20" i="367"/>
  <c r="I21" i="367"/>
  <c r="I32" i="367"/>
  <c r="I33" i="367"/>
  <c r="I44" i="367"/>
  <c r="I45" i="367"/>
  <c r="I55" i="367"/>
  <c r="I56" i="367"/>
  <c r="I10" i="363"/>
  <c r="I96" i="363"/>
  <c r="I97" i="363"/>
  <c r="I84" i="363"/>
  <c r="I85" i="363"/>
  <c r="I74" i="363"/>
  <c r="I75" i="363"/>
  <c r="I63" i="363"/>
  <c r="I64" i="363"/>
  <c r="I52" i="363"/>
  <c r="I53" i="363"/>
  <c r="I41" i="363"/>
  <c r="I42" i="363"/>
  <c r="I30" i="363"/>
  <c r="I31" i="363"/>
  <c r="I20" i="363"/>
  <c r="I21" i="363"/>
  <c r="I22" i="362"/>
  <c r="I18" i="361"/>
  <c r="I45" i="359"/>
  <c r="I46" i="359"/>
  <c r="I33" i="359"/>
  <c r="I34" i="359"/>
  <c r="I23" i="359"/>
  <c r="I18" i="358"/>
  <c r="I18" i="357"/>
  <c r="I13" i="356"/>
  <c r="I76" i="356"/>
  <c r="I77" i="356"/>
  <c r="I64" i="356"/>
  <c r="I65" i="356"/>
  <c r="I54" i="356"/>
  <c r="I55" i="356"/>
  <c r="I44" i="356"/>
  <c r="I45" i="356"/>
  <c r="I34" i="356"/>
  <c r="I35" i="356"/>
  <c r="I22" i="356"/>
  <c r="I23" i="356"/>
  <c r="I22" i="355"/>
  <c r="I9" i="354"/>
  <c r="I82" i="354"/>
  <c r="I83" i="354"/>
  <c r="I70" i="354"/>
  <c r="I71" i="354"/>
  <c r="I58" i="354"/>
  <c r="I59" i="354"/>
  <c r="I46" i="354"/>
  <c r="I47" i="354"/>
  <c r="I33" i="354"/>
  <c r="I34" i="354"/>
  <c r="I20" i="354"/>
  <c r="I21" i="354"/>
  <c r="I20" i="353"/>
  <c r="I21" i="352"/>
  <c r="I22" i="348"/>
  <c r="I11" i="346"/>
  <c r="I85" i="346"/>
  <c r="I86" i="346"/>
  <c r="I76" i="346"/>
  <c r="I77" i="346"/>
  <c r="I69" i="346"/>
  <c r="I70" i="346"/>
  <c r="I60" i="346"/>
  <c r="I61" i="346"/>
  <c r="I49" i="346"/>
  <c r="I50" i="346"/>
  <c r="I39" i="346"/>
  <c r="I40" i="346"/>
  <c r="I29" i="346"/>
  <c r="I30" i="346"/>
  <c r="I20" i="346"/>
  <c r="I21" i="346"/>
  <c r="I13" i="343"/>
  <c r="I107" i="343"/>
  <c r="I108" i="343"/>
  <c r="I95" i="343"/>
  <c r="I96" i="343"/>
  <c r="I85" i="343"/>
  <c r="I86" i="343"/>
  <c r="I73" i="343"/>
  <c r="I74" i="343"/>
  <c r="I61" i="343"/>
  <c r="I62" i="343"/>
  <c r="I49" i="343"/>
  <c r="I50" i="343"/>
  <c r="I37" i="343"/>
  <c r="I38" i="343"/>
  <c r="I24" i="343"/>
  <c r="I25" i="343"/>
  <c r="I10" i="342"/>
  <c r="I33" i="342"/>
  <c r="I34" i="342"/>
  <c r="I14" i="341"/>
  <c r="I67" i="341"/>
  <c r="I68" i="341"/>
  <c r="I60" i="341"/>
  <c r="I61" i="341"/>
  <c r="I53" i="341"/>
  <c r="I54" i="341"/>
  <c r="I45" i="341"/>
  <c r="I46" i="341"/>
  <c r="I37" i="341"/>
  <c r="I38" i="341"/>
  <c r="I29" i="341"/>
  <c r="I30" i="341"/>
  <c r="I21" i="341"/>
  <c r="I22" i="341"/>
  <c r="I22" i="340"/>
  <c r="I17" i="339"/>
  <c r="I47" i="339"/>
  <c r="I48" i="339"/>
  <c r="I40" i="339"/>
  <c r="I41" i="339"/>
  <c r="I32" i="339"/>
  <c r="I33" i="339"/>
  <c r="I24" i="339"/>
  <c r="I25" i="339"/>
  <c r="I10" i="338"/>
  <c r="I27" i="338"/>
  <c r="I28" i="338"/>
  <c r="I19" i="338"/>
  <c r="I20" i="338"/>
  <c r="I10" i="337"/>
  <c r="I40" i="337"/>
  <c r="I41" i="337"/>
  <c r="I29" i="337"/>
  <c r="I30" i="337"/>
  <c r="I19" i="337"/>
  <c r="I20" i="337"/>
  <c r="I16" i="335"/>
  <c r="I19" i="334"/>
  <c r="I13" i="333"/>
  <c r="I100" i="333"/>
  <c r="I101" i="333"/>
  <c r="I89" i="333"/>
  <c r="I90" i="333"/>
  <c r="I80" i="333"/>
  <c r="I81" i="333"/>
  <c r="I68" i="333"/>
  <c r="I56" i="333"/>
  <c r="I57" i="333"/>
  <c r="I45" i="333"/>
  <c r="I46" i="333"/>
  <c r="I34" i="333"/>
  <c r="I35" i="333"/>
  <c r="I24" i="333"/>
  <c r="I25" i="333"/>
  <c r="I37" i="162"/>
  <c r="I28" i="160"/>
  <c r="I33" i="153"/>
  <c r="I24" i="152"/>
  <c r="I33" i="149"/>
  <c r="I23" i="149"/>
  <c r="I32" i="143"/>
  <c r="I32" i="183"/>
  <c r="I30" i="138"/>
  <c r="I43" i="135"/>
  <c r="I35" i="281"/>
  <c r="I31" i="131"/>
  <c r="I22" i="294"/>
  <c r="I24" i="255"/>
  <c r="I31" i="124"/>
  <c r="I30" i="122"/>
  <c r="I24" i="118"/>
  <c r="I26" i="116"/>
  <c r="I32" i="286"/>
  <c r="I38" i="104"/>
  <c r="I25" i="104"/>
  <c r="I30" i="103"/>
  <c r="I27" i="102"/>
  <c r="I31" i="100"/>
  <c r="I29" i="95"/>
  <c r="I27" i="93"/>
  <c r="I27" i="92"/>
  <c r="I26" i="91"/>
  <c r="I36" i="90"/>
  <c r="I30" i="83"/>
  <c r="I30" i="283"/>
  <c r="I29" i="279"/>
  <c r="I28" i="79"/>
  <c r="I32" i="75"/>
  <c r="I20" i="59"/>
  <c r="I29" i="57"/>
  <c r="I32" i="51"/>
  <c r="I26" i="256"/>
  <c r="I27" i="37"/>
  <c r="I34" i="32"/>
  <c r="I27" i="30"/>
  <c r="I31" i="29"/>
  <c r="I32" i="23"/>
  <c r="I24" i="289"/>
  <c r="I30" i="16"/>
  <c r="I29" i="15"/>
  <c r="I35" i="287"/>
  <c r="I29" i="14"/>
  <c r="I31" i="13"/>
  <c r="I26" i="10"/>
  <c r="I35" i="117"/>
  <c r="I28" i="247"/>
  <c r="I22" i="162"/>
  <c r="I61" i="294"/>
  <c r="I53" i="294"/>
  <c r="I45" i="294"/>
  <c r="I39" i="294"/>
  <c r="I31" i="294"/>
  <c r="I13" i="273"/>
  <c r="I24" i="273"/>
  <c r="I28" i="166"/>
  <c r="I18" i="66"/>
  <c r="I21" i="66"/>
  <c r="I29" i="45"/>
  <c r="I30" i="41"/>
  <c r="I20" i="117"/>
  <c r="I29" i="115"/>
  <c r="I21" i="115"/>
  <c r="I32" i="135"/>
  <c r="I13" i="263"/>
  <c r="I34" i="263"/>
  <c r="I24" i="263"/>
  <c r="I30" i="229"/>
  <c r="I26" i="190"/>
  <c r="I32" i="76"/>
  <c r="I30" i="43"/>
  <c r="I45" i="273"/>
  <c r="I15" i="149"/>
  <c r="I29" i="291"/>
  <c r="I32" i="290"/>
  <c r="I32" i="289"/>
  <c r="I40" i="289"/>
  <c r="I27" i="248"/>
  <c r="I32" i="251"/>
  <c r="I46" i="199"/>
  <c r="I35" i="199"/>
  <c r="I22" i="199"/>
  <c r="I9" i="199"/>
  <c r="I28" i="117"/>
  <c r="I35" i="59"/>
  <c r="I29" i="84"/>
  <c r="I36" i="84"/>
  <c r="I20" i="84"/>
  <c r="I12" i="84"/>
  <c r="I21" i="76"/>
  <c r="I26" i="36"/>
  <c r="I15" i="115"/>
  <c r="I14" i="117"/>
  <c r="I19" i="53"/>
  <c r="I24" i="53"/>
  <c r="I15" i="53"/>
  <c r="I25" i="53"/>
  <c r="I41" i="117"/>
  <c r="I32" i="203"/>
  <c r="I22" i="243"/>
  <c r="I15" i="162"/>
  <c r="I17" i="52"/>
  <c r="I21" i="161"/>
  <c r="I17" i="130"/>
  <c r="I27" i="59"/>
  <c r="I12" i="59"/>
  <c r="I22" i="231"/>
  <c r="I11" i="231"/>
  <c r="I35" i="231"/>
  <c r="I28" i="211"/>
  <c r="I34" i="180"/>
  <c r="I55" i="273"/>
  <c r="I56" i="273"/>
  <c r="I34" i="273"/>
  <c r="I24" i="68"/>
  <c r="I33" i="68"/>
  <c r="I15" i="68"/>
  <c r="I28" i="236"/>
  <c r="I22" i="236"/>
  <c r="I14" i="236"/>
  <c r="I33" i="186"/>
  <c r="I26" i="186"/>
  <c r="I22" i="186"/>
  <c r="I17" i="173"/>
  <c r="I24" i="173"/>
  <c r="I20" i="173"/>
  <c r="I30" i="162"/>
  <c r="I19" i="86"/>
  <c r="I17" i="76"/>
  <c r="I49" i="107"/>
  <c r="I42" i="107"/>
  <c r="I28" i="107"/>
  <c r="I84" i="107"/>
  <c r="I85" i="107"/>
  <c r="I77" i="107"/>
  <c r="I78" i="107"/>
  <c r="I70" i="107"/>
  <c r="I71" i="107"/>
  <c r="I63" i="107"/>
  <c r="I64" i="107"/>
  <c r="I56" i="107"/>
  <c r="I57" i="107"/>
  <c r="I21" i="259"/>
  <c r="I24" i="259"/>
  <c r="I21" i="128"/>
  <c r="I31" i="18"/>
  <c r="I34" i="226"/>
  <c r="I26" i="224"/>
  <c r="I31" i="220"/>
  <c r="I29" i="200"/>
  <c r="I32" i="187"/>
  <c r="I23" i="174"/>
  <c r="I28" i="167"/>
  <c r="I27" i="170"/>
  <c r="I31" i="165"/>
  <c r="I34" i="108"/>
  <c r="I29" i="42"/>
  <c r="I28" i="34"/>
  <c r="I30" i="17"/>
  <c r="I28" i="35"/>
  <c r="I30" i="222"/>
  <c r="I23" i="218"/>
  <c r="I29" i="176"/>
  <c r="I22" i="240"/>
  <c r="I31" i="239"/>
  <c r="I26" i="235"/>
  <c r="I31" i="225"/>
  <c r="I29" i="223"/>
  <c r="I23" i="217"/>
  <c r="I23" i="214"/>
  <c r="I29" i="213"/>
  <c r="I24" i="212"/>
  <c r="I30" i="210"/>
  <c r="I28" i="209"/>
  <c r="I23" i="201"/>
  <c r="I26" i="191"/>
  <c r="I26" i="188"/>
  <c r="I34" i="184"/>
  <c r="I28" i="177"/>
  <c r="I29" i="169"/>
  <c r="I25" i="168"/>
  <c r="I26" i="155"/>
  <c r="I28" i="123"/>
  <c r="I27" i="120"/>
  <c r="I28" i="114"/>
  <c r="I31" i="105"/>
  <c r="I17" i="104"/>
  <c r="I28" i="101"/>
  <c r="I29" i="94"/>
  <c r="I26" i="87"/>
  <c r="I31" i="74"/>
  <c r="I28" i="70"/>
  <c r="I26" i="60"/>
  <c r="I25" i="58"/>
  <c r="I28" i="56"/>
  <c r="I23" i="46"/>
  <c r="I24" i="27"/>
  <c r="I25" i="21"/>
  <c r="I22" i="76"/>
  <c r="I35" i="273"/>
  <c r="I37" i="84"/>
  <c r="I31" i="162"/>
  <c r="I36" i="117"/>
  <c r="I36" i="231"/>
  <c r="I30" i="115"/>
  <c r="I20" i="53"/>
  <c r="I42" i="117"/>
  <c r="I23" i="162"/>
  <c r="I38" i="162"/>
  <c r="I30" i="84"/>
  <c r="I21" i="59"/>
  <c r="I21" i="117"/>
  <c r="I25" i="273"/>
  <c r="I29" i="117"/>
  <c r="I46" i="273"/>
  <c r="I22" i="66"/>
  <c r="I43" i="107"/>
  <c r="I33" i="76"/>
  <c r="I50" i="107"/>
  <c r="I36" i="59"/>
  <c r="I22" i="115"/>
  <c r="I27" i="186"/>
  <c r="I25" i="173"/>
  <c r="I34" i="68"/>
  <c r="I35" i="263"/>
  <c r="I34" i="186"/>
  <c r="I29" i="236"/>
  <c r="I21" i="84"/>
  <c r="I23" i="199"/>
  <c r="I34" i="149"/>
  <c r="I28" i="59"/>
  <c r="I21" i="173"/>
  <c r="I24" i="149"/>
  <c r="I29" i="107"/>
  <c r="I23" i="236"/>
  <c r="I25" i="68"/>
  <c r="I23" i="231"/>
  <c r="I25" i="263"/>
  <c r="I36" i="199"/>
  <c r="I47" i="199"/>
</calcChain>
</file>

<file path=xl/sharedStrings.xml><?xml version="1.0" encoding="utf-8"?>
<sst xmlns="http://schemas.openxmlformats.org/spreadsheetml/2006/main" count="14325" uniqueCount="2675">
  <si>
    <t>Major</t>
  </si>
  <si>
    <t>Communication</t>
  </si>
  <si>
    <t>Humanities*</t>
  </si>
  <si>
    <t>Mathematics</t>
  </si>
  <si>
    <t>Electives</t>
  </si>
  <si>
    <t>Total</t>
  </si>
  <si>
    <t>Notes:</t>
  </si>
  <si>
    <t>BACCY, BBA, BS, BSBA</t>
  </si>
  <si>
    <t>ENG 1113, ENG 1123</t>
  </si>
  <si>
    <t>SPT 1113</t>
  </si>
  <si>
    <t>Literature</t>
  </si>
  <si>
    <t>History</t>
  </si>
  <si>
    <t>PSY 1513</t>
  </si>
  <si>
    <t>Fine Arts</t>
  </si>
  <si>
    <t>ART 1113, MUS 1113, SPT 2233</t>
  </si>
  <si>
    <t>College Algebra</t>
  </si>
  <si>
    <t>MAT 1313</t>
  </si>
  <si>
    <t>Business Calculus or Calculus</t>
  </si>
  <si>
    <t>Other</t>
  </si>
  <si>
    <t>ACC 1213, ACC 1223</t>
  </si>
  <si>
    <t>Business Statistics</t>
  </si>
  <si>
    <t>BAD 2323</t>
  </si>
  <si>
    <t>Economics</t>
  </si>
  <si>
    <t>ECO 2113, ECO 2123</t>
  </si>
  <si>
    <t>Legal Environment in Business</t>
  </si>
  <si>
    <t>BAD 2413</t>
  </si>
  <si>
    <t>ECONOMICS</t>
  </si>
  <si>
    <t>Degrees offered by:</t>
  </si>
  <si>
    <t>ASU, DSU, JSU, MSU, MUW, MVSU, UM, USM</t>
  </si>
  <si>
    <t>CIP:</t>
  </si>
  <si>
    <t>ADVERTISING</t>
  </si>
  <si>
    <t>BA</t>
  </si>
  <si>
    <t>American History</t>
  </si>
  <si>
    <t>HIS 1113, HIS 1123 or HIS 1163, HIS 1173</t>
  </si>
  <si>
    <t>HIS 2213 or HIS 2223</t>
  </si>
  <si>
    <t>SOC 2113, SOC 2213, GEO 1113</t>
  </si>
  <si>
    <t>PHI 2113, PHI 2613, PHI 2623</t>
  </si>
  <si>
    <t xml:space="preserve">Laboratory Sciences </t>
  </si>
  <si>
    <t>MAT 1313 or higher</t>
  </si>
  <si>
    <t>Foreign Language</t>
  </si>
  <si>
    <t>USM</t>
  </si>
  <si>
    <t>AEROSPACE ENGINEERING</t>
  </si>
  <si>
    <t>BS</t>
  </si>
  <si>
    <t>Humanities</t>
  </si>
  <si>
    <t>Social Sciences/Behavioral Sciences</t>
  </si>
  <si>
    <t>CHE 1214</t>
  </si>
  <si>
    <t>Calculus</t>
  </si>
  <si>
    <t>MAT 1613, MAT 1623</t>
  </si>
  <si>
    <t>Differential Equations</t>
  </si>
  <si>
    <t>MAT 2913</t>
  </si>
  <si>
    <t>EGR 2413, EGR 2433</t>
  </si>
  <si>
    <t>MSU</t>
  </si>
  <si>
    <t>ARTICULATION AGREEMENT</t>
  </si>
  <si>
    <t>MISSISSIPPI INSTITUTIONS OF HIGHER LEARNING</t>
  </si>
  <si>
    <t>TABLE OF CONTENTS</t>
  </si>
  <si>
    <t>AFRICAN AMERICAN STUDIES</t>
  </si>
  <si>
    <t>AGRIBUSINESS</t>
  </si>
  <si>
    <t>AGRIBUSINESS MANAGEMENT</t>
  </si>
  <si>
    <t>AGRICULTURAL ENGINEERING TECHNOLOGY AND BUSINESS</t>
  </si>
  <si>
    <t>AGRICULTURAL INFORMATION SCIENCE</t>
  </si>
  <si>
    <t>AGRONOMY</t>
  </si>
  <si>
    <t>A</t>
  </si>
  <si>
    <t>AMERICAN STUDIES</t>
  </si>
  <si>
    <t>ANIMAL SCIENCES</t>
  </si>
  <si>
    <t>ANTHROPOLOGY</t>
  </si>
  <si>
    <t>APPLIED SCIENCE</t>
  </si>
  <si>
    <t>ARCHITECTURAL ENGINEERING TECHNOLOGY</t>
  </si>
  <si>
    <t>ARCHITECTURE</t>
  </si>
  <si>
    <t>ART EDUCATION</t>
  </si>
  <si>
    <t>ART HISTORY</t>
  </si>
  <si>
    <t>ATHLETIC TRAINING</t>
  </si>
  <si>
    <t>AVIATION MANAGEMENT</t>
  </si>
  <si>
    <t>BIOLOGICAL ENGINEERING</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</si>
  <si>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</si>
  <si>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</si>
  <si>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</si>
  <si>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</si>
  <si>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</si>
  <si>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</si>
  <si>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Non-laboratory Science</t>
  </si>
  <si>
    <t>MAT 1313 or higher, except for MAT 1723, MAT 1733, and MAT 1743</t>
  </si>
  <si>
    <t>(select one language)</t>
  </si>
  <si>
    <t>UM</t>
  </si>
  <si>
    <t>Choose any two from Appendix B</t>
  </si>
  <si>
    <t>ECO 2113</t>
  </si>
  <si>
    <t>Plant Science**</t>
  </si>
  <si>
    <t>Animal Science**</t>
  </si>
  <si>
    <t>Legal Environment of Business</t>
  </si>
  <si>
    <t>AGR 1313</t>
  </si>
  <si>
    <t>AGR 1214</t>
  </si>
  <si>
    <t>PSC 1113</t>
  </si>
  <si>
    <t>* Policy and Law Concentration requires Introduction to Logic (PHI 2113) as one Humanities elective.</t>
  </si>
  <si>
    <t>***Required for the Policy and Law Concentration</t>
  </si>
  <si>
    <t>**Required for the Production Concentration</t>
  </si>
  <si>
    <t>01.0102</t>
  </si>
  <si>
    <t>09.0903</t>
  </si>
  <si>
    <t>05.0201</t>
  </si>
  <si>
    <t>Agricultural Economics</t>
  </si>
  <si>
    <t>AGR 2713</t>
  </si>
  <si>
    <t>Microcomputer Course</t>
  </si>
  <si>
    <t>Plant Science</t>
  </si>
  <si>
    <t>Animal Science</t>
  </si>
  <si>
    <t>Elective</t>
  </si>
  <si>
    <t>ASU</t>
  </si>
  <si>
    <t>01.0101</t>
  </si>
  <si>
    <t>Chemistry</t>
  </si>
  <si>
    <t>CHE 1214, CHE 1224</t>
  </si>
  <si>
    <t>BIO 1314</t>
  </si>
  <si>
    <t>PHY 2414, PHY 2424</t>
  </si>
  <si>
    <t>BIO 2414</t>
  </si>
  <si>
    <t>Trigonometry</t>
  </si>
  <si>
    <t>MAT 1323</t>
  </si>
  <si>
    <t>Graphics</t>
  </si>
  <si>
    <t>GRA 1143</t>
  </si>
  <si>
    <t>15.0699</t>
  </si>
  <si>
    <t>ART 1113, ART 2713, ART 2723, MUS 1113, SPT 2233</t>
  </si>
  <si>
    <t>AGR 2713, ECO 2113, ECO 2123</t>
  </si>
  <si>
    <t>AGR 2713, ECO 2113</t>
  </si>
  <si>
    <t>BIO 1134, BIO 1144</t>
  </si>
  <si>
    <t>Trigonometry or Statistics</t>
  </si>
  <si>
    <t>MAT 1323, MAT/BAD 2323</t>
  </si>
  <si>
    <t>Agricultural Science</t>
  </si>
  <si>
    <t>Any Related AGR/AGT Course</t>
  </si>
  <si>
    <t>13.1301</t>
  </si>
  <si>
    <t>PSC 1113, PSY 1513, SOC 2113, SOC 2143</t>
  </si>
  <si>
    <t>Sciences</t>
  </si>
  <si>
    <t>01.0000</t>
  </si>
  <si>
    <t>ENG 2223, ENG 2233, ENG 2423, ENG 2433, HIS 1113, HIS 1123, HIS 1163, HIS 1173, HIS 2213, HIS 2223, PHI 2113, PHI 2713</t>
  </si>
  <si>
    <t>01.1102</t>
  </si>
  <si>
    <t>ENG 2223, ENG 2233, ENG 2323, ENG 2333, ENG 2423, ENG 2433, HIS 1113, HIS 1123, HIS 1163, HIS 1173, HIS 2213, HIS 2223, MFL 1113, MFL 1123, MFL 1213, MFL 1223, MFL 2213, MFL 2223, PHI 2113, PHI 2713</t>
  </si>
  <si>
    <t>ENG 2413, ENG 2423, ENG 2433</t>
  </si>
  <si>
    <t>ART 1113, MUS 1113</t>
  </si>
  <si>
    <t>SOC 2113</t>
  </si>
  <si>
    <t>BIO 2514, BIO 2524</t>
  </si>
  <si>
    <t>Computer Science</t>
  </si>
  <si>
    <t>CSC 1113, CSC 1123</t>
  </si>
  <si>
    <t>ART 1113, DAN 1113, MUS 1113, SPT 2233</t>
  </si>
  <si>
    <t>USM (Gulf Coast campus only)</t>
  </si>
  <si>
    <t>Social Sciences</t>
  </si>
  <si>
    <t>Behavioral Sciences</t>
  </si>
  <si>
    <t>GEO 1113, SOC 2113, SOC 2213</t>
  </si>
  <si>
    <t>ECO 2113, PSC 1113, PSY 1513</t>
  </si>
  <si>
    <t>05.0102</t>
  </si>
  <si>
    <t>Microbiology</t>
  </si>
  <si>
    <t>CHE 1214, CHE 1224, CHE 2424</t>
  </si>
  <si>
    <t>BIO 2924</t>
  </si>
  <si>
    <t>PHY 2414</t>
  </si>
  <si>
    <t xml:space="preserve">Trigonometry </t>
  </si>
  <si>
    <t>Statistics</t>
  </si>
  <si>
    <t>MAT 2323</t>
  </si>
  <si>
    <t>01.0901</t>
  </si>
  <si>
    <t>ART 1113, DAN 1113, MUS 1113, MUS 1123, SPT 2233</t>
  </si>
  <si>
    <t>Philosophy</t>
  </si>
  <si>
    <t xml:space="preserve">PHI 2113 </t>
  </si>
  <si>
    <t>SOC 2213, SOC 2243</t>
  </si>
  <si>
    <r>
      <t xml:space="preserve">ECO 2113, ECO 2123, PSC 1113, PSC 1123, PSY 1513, SOC 2113, SOC 2133, SOC 2143 </t>
    </r>
    <r>
      <rPr>
        <sz val="10"/>
        <color theme="1"/>
        <rFont val="Calibri"/>
        <family val="2"/>
        <scheme val="minor"/>
      </rPr>
      <t>(no more than 3 hours from any one discipline)</t>
    </r>
  </si>
  <si>
    <t>MSU, UM, USM</t>
  </si>
  <si>
    <t>45.0201</t>
  </si>
  <si>
    <t>Psychology</t>
  </si>
  <si>
    <t>HIS 1113, HIS 1123, HIS 1163, HIS 1173, HIS 2213, HIS 2223</t>
  </si>
  <si>
    <t>AGR 2314</t>
  </si>
  <si>
    <t>Health</t>
  </si>
  <si>
    <t>Physical Education Activity</t>
  </si>
  <si>
    <t>21.0101</t>
  </si>
  <si>
    <t>ACC 1213</t>
  </si>
  <si>
    <t>52.9999</t>
  </si>
  <si>
    <t>GEO 1113, SOC 2113</t>
  </si>
  <si>
    <t>HIS 1113, HIS 1123, HIS 1163, HIS 1173</t>
  </si>
  <si>
    <t>CHE 1214, CHE 1314</t>
  </si>
  <si>
    <t>PHY 2414, PHY 2424 or PHY 2514, PHY 2524</t>
  </si>
  <si>
    <t>CSC 1213, CSC 2134</t>
  </si>
  <si>
    <t>EET 1114</t>
  </si>
  <si>
    <t>GRA 1113, GRA 1143, DDT 1114</t>
  </si>
  <si>
    <t>ASU, JSU, MVSU, USM</t>
  </si>
  <si>
    <t>15.0405, 15.0612, 52.9999</t>
  </si>
  <si>
    <t>Laboratory Sciences (Choose any two)</t>
  </si>
  <si>
    <t>CHE 1214, CHE 1224; GLY 1114, GLY 1124; PHY 2414, PHY 2424; PHY 2514, PHY 2524</t>
  </si>
  <si>
    <t>Calculus or Statistics</t>
  </si>
  <si>
    <t>MAT 1613, MAT 2323</t>
  </si>
  <si>
    <t>Architectural Design I</t>
  </si>
  <si>
    <t>Architectural Design II</t>
  </si>
  <si>
    <t>CADD</t>
  </si>
  <si>
    <t>Construction Materials</t>
  </si>
  <si>
    <t>Elementary Surveying</t>
  </si>
  <si>
    <t>DDT 1613, ENT 1613</t>
  </si>
  <si>
    <t>DDT 2623</t>
  </si>
  <si>
    <t>DDT 1313, DDT 1323, DDT 2343, ENT 1323</t>
  </si>
  <si>
    <t>DDT 1213, ENT 1213, CMT 1213</t>
  </si>
  <si>
    <t>DDT 1413</t>
  </si>
  <si>
    <t>DDT 1113, GRA 1113, GRA 1143, ENT 1113</t>
  </si>
  <si>
    <t>15.0101</t>
  </si>
  <si>
    <t>ART 2713, ART 2723, DAN 1113, MUS 1113, MUS 2313, MUS 2323, SPT 2233</t>
  </si>
  <si>
    <t>MAT 1513</t>
  </si>
  <si>
    <t>Electives (may be used towards a minor)</t>
  </si>
  <si>
    <t>BArch</t>
  </si>
  <si>
    <t>Students should be in communication with the School of Architecture.</t>
  </si>
  <si>
    <t>04.0201</t>
  </si>
  <si>
    <t>BA, BFA</t>
  </si>
  <si>
    <t>ECO 2113, ECO 2123, PSC 1113, PSY 1513, SOC 2113, SOC 2213</t>
  </si>
  <si>
    <t>ART 2713, ART 2723</t>
  </si>
  <si>
    <t>ART 1313, ART 1323</t>
  </si>
  <si>
    <t>DSU, JSU, MSU, MUW, MVSU, UM, USM</t>
  </si>
  <si>
    <t>50.0101, 50.0702</t>
  </si>
  <si>
    <t>BFA</t>
  </si>
  <si>
    <t>EPY 2533</t>
  </si>
  <si>
    <t>PHI 2113</t>
  </si>
  <si>
    <t>ART 1513</t>
  </si>
  <si>
    <t>ART 1433, ART 1443</t>
  </si>
  <si>
    <t>ART 2513, ART 2523</t>
  </si>
  <si>
    <t>MUW</t>
  </si>
  <si>
    <t>13.1302</t>
  </si>
  <si>
    <t>50.0703</t>
  </si>
  <si>
    <t>General Psychology I</t>
  </si>
  <si>
    <t>Political Science</t>
  </si>
  <si>
    <t>BIO 1134, BIO 1144, BIO 1314, BIO 2414, BIO 2924, CHE 1214, CHE 1224, CHE 1314, PHY 2244, PHY 2254, PHY 2414</t>
  </si>
  <si>
    <t>HPR 2723</t>
  </si>
  <si>
    <t>HPR 1213</t>
  </si>
  <si>
    <t xml:space="preserve">Computer Science </t>
  </si>
  <si>
    <t>Nutrition</t>
  </si>
  <si>
    <t>FCS 1253, BIO 1613</t>
  </si>
  <si>
    <t>DSU, USM</t>
  </si>
  <si>
    <t>51.0913</t>
  </si>
  <si>
    <t>(Commercial Aviation)</t>
  </si>
  <si>
    <t>BCS</t>
  </si>
  <si>
    <t>Introduction to Aviation</t>
  </si>
  <si>
    <t>Principles of Microeconomics</t>
  </si>
  <si>
    <t>Principles of Macroeconomics</t>
  </si>
  <si>
    <t>Applied Meteorology</t>
  </si>
  <si>
    <t>AVM 1113</t>
  </si>
  <si>
    <t>ECO 2123</t>
  </si>
  <si>
    <t>AVM 2113</t>
  </si>
  <si>
    <t>Microcomputer Applications</t>
  </si>
  <si>
    <t>CSC 1123</t>
  </si>
  <si>
    <t>BUSINESS INFORMATION SYSTEMS AND QUANTITATIVE ANALYSIS</t>
  </si>
  <si>
    <t>CHEMICAL ENGINEERING</t>
  </si>
  <si>
    <t>CHILD AND FAMILY STUDIES</t>
  </si>
  <si>
    <t>CHILD DEVELOPMENT</t>
  </si>
  <si>
    <t>CHINESE</t>
  </si>
  <si>
    <t>CIVIL ENGINEERING</t>
  </si>
  <si>
    <t>CLASSICS</t>
  </si>
  <si>
    <t>COMPUTER ENGINEERING TECHNOLOGY</t>
  </si>
  <si>
    <t>CHILD CARE AND FAMILY EDUCATION</t>
  </si>
  <si>
    <t>COMPUTER ENGINEERING</t>
  </si>
  <si>
    <t>CONSTRUCTION ENGINEERING TECHNOLOGY</t>
  </si>
  <si>
    <t>CRIMINOLOGY</t>
  </si>
  <si>
    <t>CULINARY ARTS</t>
  </si>
  <si>
    <t>DENTAL HYGIENE</t>
  </si>
  <si>
    <t>EDUCATIONAL PSYCHOLOGY</t>
  </si>
  <si>
    <t>ELECTRICAL ENGINEERING</t>
  </si>
  <si>
    <t>ELECTRONICS ENGINEERING TECHNOLOGY</t>
  </si>
  <si>
    <t>ELEMENTARY EDUCATION</t>
  </si>
  <si>
    <t>ENGINEERING</t>
  </si>
  <si>
    <t>ENGLISH</t>
  </si>
  <si>
    <t>ENVIRONMENTAL ECONOMICS AND MANAGEMENT</t>
  </si>
  <si>
    <t>ENVIRONMENTAL HEALTH</t>
  </si>
  <si>
    <t>ENVIRONMENTAL SCIENCE</t>
  </si>
  <si>
    <t>EXERCISE SCIENCE</t>
  </si>
  <si>
    <t>FAMILY STUDIES</t>
  </si>
  <si>
    <t>FLIGHT OPERATIONS</t>
  </si>
  <si>
    <t>FOOD SCIENCE, NUTRITION, AND HEALTH PROMOTION</t>
  </si>
  <si>
    <t>FOREIGN LANGUAGES / MODERN FOREIGN LANGUAGES</t>
  </si>
  <si>
    <t>FRENCH</t>
  </si>
  <si>
    <t>C</t>
  </si>
  <si>
    <t>D</t>
  </si>
  <si>
    <t>E</t>
  </si>
  <si>
    <t>F</t>
  </si>
  <si>
    <t>G</t>
  </si>
  <si>
    <t>GENERAL SCIENCE</t>
  </si>
  <si>
    <t>GEOGRAPHY</t>
  </si>
  <si>
    <t>GEOLOGICAL ENGINEERING</t>
  </si>
  <si>
    <t>GEOLOGY</t>
  </si>
  <si>
    <t>GEOSCIENCES</t>
  </si>
  <si>
    <t>GERMAN</t>
  </si>
  <si>
    <t>H</t>
  </si>
  <si>
    <t>HEALTHCARE MARKETING</t>
  </si>
  <si>
    <t>HEALTH SCIENCES</t>
  </si>
  <si>
    <t>HORTICULTURE</t>
  </si>
  <si>
    <t>HOTEL, RESTAURANT, AND TOURISM MANAGEMENT</t>
  </si>
  <si>
    <t>HUMAN SCIENCES</t>
  </si>
  <si>
    <t>I</t>
  </si>
  <si>
    <t>INDUSTRIAL ENGINEERING</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</si>
  <si>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</si>
  <si>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</si>
  <si>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</si>
  <si>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</si>
  <si>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</si>
  <si>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</si>
  <si>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</si>
  <si>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</si>
  <si>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</si>
  <si>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</si>
  <si>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</si>
  <si>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</si>
  <si>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</si>
  <si>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MARKETING COMMUNICATION</t>
  </si>
  <si>
    <t>MASS COMMUNICATIONS</t>
  </si>
  <si>
    <t>L</t>
  </si>
  <si>
    <t>M</t>
  </si>
  <si>
    <t>MECHANICAL ENGINEERING</t>
  </si>
  <si>
    <t>MEDICAL LABORATORY SCIENCE</t>
  </si>
  <si>
    <t>METEOROLOGY</t>
  </si>
  <si>
    <t>MICROBIOLOGY</t>
  </si>
  <si>
    <t>MUSIC / MUSIC EDUCATION / PERFORMANCE</t>
  </si>
  <si>
    <t>MUSIC INDUSTRY STUDIES</t>
  </si>
  <si>
    <t>NURSING</t>
  </si>
  <si>
    <t>N</t>
  </si>
  <si>
    <t>O</t>
  </si>
  <si>
    <t>P</t>
  </si>
  <si>
    <t>PHARMACEUTICAL SCIENCES</t>
  </si>
  <si>
    <t>PHYSICAL SCIENCES</t>
  </si>
  <si>
    <t>POULTRY SCIENCE</t>
  </si>
  <si>
    <t>PROFESSIONAL STUDIES</t>
  </si>
  <si>
    <t>PUBLIC HEALTH EDUCATION</t>
  </si>
  <si>
    <t>RADIOLOGIC SCIENCES</t>
  </si>
  <si>
    <t>RECREATION</t>
  </si>
  <si>
    <t>R</t>
  </si>
  <si>
    <t>S</t>
  </si>
  <si>
    <t>SOFTWARE ENGINEERING</t>
  </si>
  <si>
    <t>SOUTHERN STUDIES</t>
  </si>
  <si>
    <t>SPANISH</t>
  </si>
  <si>
    <t>SPEECH</t>
  </si>
  <si>
    <t>TOURISM</t>
  </si>
  <si>
    <t>URBAN STUDIES</t>
  </si>
  <si>
    <t>VETERINARY MEDICAL TECHNOLOGY</t>
  </si>
  <si>
    <t>T</t>
  </si>
  <si>
    <t xml:space="preserve"> </t>
  </si>
  <si>
    <t>BIOCHEMISTRY</t>
  </si>
  <si>
    <t>26.0202</t>
  </si>
  <si>
    <t>BIO 1134</t>
  </si>
  <si>
    <t>CHE 2424, CHE 2434</t>
  </si>
  <si>
    <t>BIO 1144</t>
  </si>
  <si>
    <t>Fine Arts*</t>
  </si>
  <si>
    <t>*For articulation to MSU, the Humanities, Fine Arts, and Social Sciences/Behavioral Sciences electives must be the same as or equivalent to approved General Education requirements for these electives as listed in the MSU Undergraduate Catalog.</t>
  </si>
  <si>
    <t xml:space="preserve">PHY 2514, PHY 2524 </t>
  </si>
  <si>
    <t>MAT 1613, MAT 1623, MAT 2613, MAT 2623</t>
  </si>
  <si>
    <t>Computer Programming</t>
  </si>
  <si>
    <t>CSC 2134</t>
  </si>
  <si>
    <t>Graphic Communications</t>
  </si>
  <si>
    <t>14.0501</t>
  </si>
  <si>
    <t>MUW, UM</t>
  </si>
  <si>
    <t>26.0101</t>
  </si>
  <si>
    <t>College Algebra or Pre-Calculus</t>
  </si>
  <si>
    <t>26.0101, 26.1302</t>
  </si>
  <si>
    <t>General Chemistry I &amp; II</t>
  </si>
  <si>
    <t>Organic Chemistry I &amp; II</t>
  </si>
  <si>
    <t>General Biology I &amp; II</t>
  </si>
  <si>
    <t>General Chemistry I</t>
  </si>
  <si>
    <t>General Physics I &amp; II (Calculus-Based)</t>
  </si>
  <si>
    <t>Calculus I, II, III, &amp; IV</t>
  </si>
  <si>
    <t>Principles of Accounting I &amp; II</t>
  </si>
  <si>
    <t>American National Government***</t>
  </si>
  <si>
    <t>General Physics I &amp; II</t>
  </si>
  <si>
    <t>Botany I</t>
  </si>
  <si>
    <t>Zoology I</t>
  </si>
  <si>
    <t>CHE 1213, CHE 1313</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</si>
  <si>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</si>
  <si>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</si>
  <si>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</si>
  <si>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</si>
  <si>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</si>
  <si>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</si>
  <si>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</si>
  <si>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</si>
  <si>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</si>
  <si>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Public Speaking I*</t>
  </si>
  <si>
    <t>Engineering Mechanics I &amp; II</t>
  </si>
  <si>
    <t>Chemistry I</t>
  </si>
  <si>
    <t>Physics I &amp; II</t>
  </si>
  <si>
    <t>Art History I &amp; II</t>
  </si>
  <si>
    <t>Drawing I &amp; II</t>
  </si>
  <si>
    <t xml:space="preserve">Design I &amp; II </t>
  </si>
  <si>
    <t>ART 1453</t>
  </si>
  <si>
    <t>Three Dimensional Design</t>
  </si>
  <si>
    <t>Painting I &amp; II</t>
  </si>
  <si>
    <t>Design I &amp; II</t>
  </si>
  <si>
    <t>Computer Art</t>
  </si>
  <si>
    <t>Drawing I or Three Dimensional Design</t>
  </si>
  <si>
    <t>ART 1313, ART 1453</t>
  </si>
  <si>
    <t>Introduction to Sociology I</t>
  </si>
  <si>
    <t>Prevention and Care of Athletic Injuries</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</si>
  <si>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</si>
  <si>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</si>
  <si>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</si>
  <si>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</si>
  <si>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</si>
  <si>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</si>
  <si>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</si>
  <si>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</si>
  <si>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</si>
  <si>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ENG 2223, ENG 2423, ENG 2523</t>
  </si>
  <si>
    <t>EPY 2513, EPY 2523, PSY 1513</t>
  </si>
  <si>
    <t>Computer Applications I</t>
  </si>
  <si>
    <t>SOC 2113, SOC 2143, SOC 2153</t>
  </si>
  <si>
    <t>DSU</t>
  </si>
  <si>
    <t>ENG 2213, ENG 2223, ENG 2233, ENG 2323, ENG 2333, ENG 2413, ENG 2423, ENG 2433</t>
  </si>
  <si>
    <t>ART 1113, ART 2713, ART 2723, MUS 1113, SPT 1213, SPT 2223</t>
  </si>
  <si>
    <t>General Psychology</t>
  </si>
  <si>
    <t>Physical Science</t>
  </si>
  <si>
    <t>PHY 1113, PHY 1213, PHY 2244</t>
  </si>
  <si>
    <t>Personal and Community Health</t>
  </si>
  <si>
    <t>HPR 1213, HPR 1223</t>
  </si>
  <si>
    <t>ART 1113, DAN 1113, MUS 1113, SPT 2223</t>
  </si>
  <si>
    <t>Human Growth and Development</t>
  </si>
  <si>
    <t>Introduction to Philosophy I</t>
  </si>
  <si>
    <t>College Algebra and higher</t>
  </si>
  <si>
    <t>MAT 1313, MAT 1323, MAT 1613, MAT 1623</t>
  </si>
  <si>
    <t>HPR 1111, HPR 1121</t>
  </si>
  <si>
    <t>Physical Education Activities</t>
  </si>
  <si>
    <t>Fine Arts / History / Literature</t>
  </si>
  <si>
    <t>(Select an additional course from Fine Arts / History / Literature</t>
  </si>
  <si>
    <t>BAEd SCIENCE EDUCATION</t>
  </si>
  <si>
    <t>Zoology I &amp; II</t>
  </si>
  <si>
    <t>BIO 2414, BIO 2424</t>
  </si>
  <si>
    <t>Trigonometry or Calculus I</t>
  </si>
  <si>
    <t>MAT 1323, MAT 1613</t>
  </si>
  <si>
    <t>Suggested Courses:</t>
  </si>
  <si>
    <t>EDU 1614 - Foundations in Education</t>
  </si>
  <si>
    <t>HPR 1213 - Personal and Community Health I</t>
  </si>
  <si>
    <t>BIO 2614 - Cell Biology</t>
  </si>
  <si>
    <t>BIO 2924 - Microbiology</t>
  </si>
  <si>
    <t>Academic Area</t>
  </si>
  <si>
    <t>(See suggested courses below)</t>
  </si>
  <si>
    <t>Zoology II</t>
  </si>
  <si>
    <t>BIO 2424</t>
  </si>
  <si>
    <t>MAT 1613</t>
  </si>
  <si>
    <t>BSBA</t>
  </si>
  <si>
    <t>BBA</t>
  </si>
  <si>
    <t>CSC 1113, BAD 2533</t>
  </si>
  <si>
    <t>CSC 1213, CSC 1223 or CSC 1613, CSC 2623</t>
  </si>
  <si>
    <t>CSC 2413</t>
  </si>
  <si>
    <t>Visual Basic Computer Programming I &amp; II or Computer Programming I &amp; II</t>
  </si>
  <si>
    <t>Computer Concepts</t>
  </si>
  <si>
    <t>COBOL Programming</t>
  </si>
  <si>
    <t>BS, BSCHE</t>
  </si>
  <si>
    <t>ENG 2223, ENG 2233, ENG 2323, ENG 2333, ENG 2423, ENG 2433, HIS 1113, HIS 1123, HIS 1163, HIS 1173, HIS 2213, HIS 2223, MFL 2113, MFL 2123, MFL 2213, MFL 2223, MFL 2313, MFL 2323, PHI 2113, PHI 2143, PHI 2713</t>
  </si>
  <si>
    <t>ECO 2113, ECO 2123, PSC 1113, PSC 1123, PSC 2113, PSY 1513, SOC 2113, SOC 2133, SOC 2143, SOC 2213, SOC 2243</t>
  </si>
  <si>
    <t>General Physics I-A &amp; II-A 
or Physics I, II, &amp; III</t>
  </si>
  <si>
    <t>PHY 2514, PHY 2524 or PHY 2313, PHY 2323, PHY 2333</t>
  </si>
  <si>
    <t>Engineering Mechanics I</t>
  </si>
  <si>
    <t xml:space="preserve">EGR 2413 </t>
  </si>
  <si>
    <t>MSU, UM</t>
  </si>
  <si>
    <t>14.0701</t>
  </si>
  <si>
    <t>CHEMISTRY</t>
  </si>
  <si>
    <t>ECO 2113, PSC 1113, PSY 1513, SOC 2113</t>
  </si>
  <si>
    <t>PHY 2414, 2424 or PHY 2514, PHY 2524</t>
  </si>
  <si>
    <t>General Physics I &amp; II or I-A &amp; II-A</t>
  </si>
  <si>
    <t>40.0501</t>
  </si>
  <si>
    <t>SOC 2213</t>
  </si>
  <si>
    <t>PHY 2514, PHY 2524</t>
  </si>
  <si>
    <t>Electives******</t>
  </si>
  <si>
    <t>19.0704</t>
  </si>
  <si>
    <t>SOC 2143</t>
  </si>
  <si>
    <t>HPR 2213</t>
  </si>
  <si>
    <t>CDT 1214</t>
  </si>
  <si>
    <t>CDT 1713</t>
  </si>
  <si>
    <t>CDT 2413</t>
  </si>
  <si>
    <t>CDT 2813</t>
  </si>
  <si>
    <t>CDT 2233, CDT 2915</t>
  </si>
  <si>
    <t>Marriage and Family</t>
  </si>
  <si>
    <t>First Aid &amp; CPR</t>
  </si>
  <si>
    <t>Atypical Child Development</t>
  </si>
  <si>
    <t>ENG 2323, ENG 2333 or ENG 2423, ENG 2433</t>
  </si>
  <si>
    <t>HIS 1163, HIS 1173</t>
  </si>
  <si>
    <t>PSY 1513, PSY 1523</t>
  </si>
  <si>
    <t>Sociology</t>
  </si>
  <si>
    <t>SOC 2113, SOC 2143</t>
  </si>
  <si>
    <t>PHI 2113, PHI 2713</t>
  </si>
  <si>
    <t>PHY 2244, PHY 2254</t>
  </si>
  <si>
    <t>Physical Science I &amp; II</t>
  </si>
  <si>
    <t>JSU</t>
  </si>
  <si>
    <t>13.9999</t>
  </si>
  <si>
    <t>HIS 1113, HIS, 1123, HIS 1163, HIS 1173, HIS 2213, HIS 2223</t>
  </si>
  <si>
    <t>Educational Psychology</t>
  </si>
  <si>
    <t>EPY 2513, EPY 2523, EPY 2533</t>
  </si>
  <si>
    <t>FCS 1233, FCS 1253</t>
  </si>
  <si>
    <t>19.0706</t>
  </si>
  <si>
    <t>16.0301</t>
  </si>
  <si>
    <t>BS, BSCE</t>
  </si>
  <si>
    <t>HIS 1113, HIS 1123, PHI 2113</t>
  </si>
  <si>
    <t>Mechanics of Materials</t>
  </si>
  <si>
    <t>JSU, MSU, UM</t>
  </si>
  <si>
    <t>14.0801</t>
  </si>
  <si>
    <t>16.1200</t>
  </si>
  <si>
    <t>GEO 1113</t>
  </si>
  <si>
    <t>PSY 1513, SOC 2113</t>
  </si>
  <si>
    <t>ECO 2113, ECO 2123, EPY 2533, GEO 1113, PSC 1113, SOC 2113</t>
  </si>
  <si>
    <t>MAT 1313, MAT 1323, MAT 1513, MAT 1613</t>
  </si>
  <si>
    <t>JOU 1313</t>
  </si>
  <si>
    <t>Science or Mathematics</t>
  </si>
  <si>
    <t>Minor</t>
  </si>
  <si>
    <t>See MUW bulletin for minor options or academic electives</t>
  </si>
  <si>
    <t>COMMUNICATION STUDIES AND THEATRE ARTS</t>
  </si>
  <si>
    <t>24.0102</t>
  </si>
  <si>
    <r>
      <t xml:space="preserve">ENG 2223, ENG 2233, ENG 2323, ENG 2333, ENG 2423, ENG 2433 </t>
    </r>
    <r>
      <rPr>
        <sz val="10"/>
        <color theme="1"/>
        <rFont val="Calibri"/>
        <family val="2"/>
        <scheme val="minor"/>
      </rPr>
      <t>(no sequence necessary)</t>
    </r>
  </si>
  <si>
    <t>DAN 1113, SPT 2233</t>
  </si>
  <si>
    <t>PHI 2113, PHI 2143</t>
  </si>
  <si>
    <t>ECO 2113, ECO 2123, EPY 2533, GEO 1113, GEO 1123, PSC 1113, PSC 1123, SOC 2113</t>
  </si>
  <si>
    <t>CSC 1123 or HPR 1111, HPR 1121</t>
  </si>
  <si>
    <t>2-3</t>
  </si>
  <si>
    <t>61-62</t>
  </si>
  <si>
    <t>CSC 1113 or higher</t>
  </si>
  <si>
    <t>Principles of Accounting I*</t>
  </si>
  <si>
    <t>Principles of Macroeconomics*</t>
  </si>
  <si>
    <t>*Required only for the Health Policy and Administration emphasis</t>
  </si>
  <si>
    <t>51.2201</t>
  </si>
  <si>
    <t>BA, BS</t>
  </si>
  <si>
    <t>Introduction to Linear Algebra</t>
  </si>
  <si>
    <t>MAT 2113</t>
  </si>
  <si>
    <t>CSC 1613, CSC 2623 or CSC 2134, CSC 2144</t>
  </si>
  <si>
    <t xml:space="preserve"> Computer Programming I &amp; II or Programming I &amp; II with "C++"</t>
  </si>
  <si>
    <t>JSU, MSU</t>
  </si>
  <si>
    <t>14.0901</t>
  </si>
  <si>
    <t>ENG 2423, ENG 2433</t>
  </si>
  <si>
    <t>PHI 2143, PSC 1113, PSY 1513</t>
  </si>
  <si>
    <t>EET 1214</t>
  </si>
  <si>
    <t>CNT 2423</t>
  </si>
  <si>
    <t>EET 1123</t>
  </si>
  <si>
    <t>EET 1192</t>
  </si>
  <si>
    <t>Digital Electronics</t>
  </si>
  <si>
    <t>A C Circuits</t>
  </si>
  <si>
    <t>D C Circuits</t>
  </si>
  <si>
    <t>System Maintenance</t>
  </si>
  <si>
    <t>Fundamentals of Electronics</t>
  </si>
  <si>
    <t>15.1201</t>
  </si>
  <si>
    <t>Personal Development</t>
  </si>
  <si>
    <t>PSC 1113, PSY 1513, SOC 2113, SOC 2213</t>
  </si>
  <si>
    <t>MAT 1513, MAT 1613</t>
  </si>
  <si>
    <t>CSC 1123, CSC 1133</t>
  </si>
  <si>
    <t>CSC 1213, CSC 1613, CSC 2134</t>
  </si>
  <si>
    <t>52.1201</t>
  </si>
  <si>
    <t>Calculus I</t>
  </si>
  <si>
    <t>59-62</t>
  </si>
  <si>
    <t>MAT 1613, MAT 1623, MAT 2613</t>
  </si>
  <si>
    <t>Calculus I, II, &amp; III</t>
  </si>
  <si>
    <t>COMPUTER SCIENCE</t>
  </si>
  <si>
    <t>11.0101</t>
  </si>
  <si>
    <t>BS, BSCS</t>
  </si>
  <si>
    <t>ENG 2223, ENG 2233, ENG 2323, ENG 2333</t>
  </si>
  <si>
    <t>ECO 2113, ECO 2123, GEO 1113, GEO 1123, PSC 1113, PSY 1513, SOC 2113</t>
  </si>
  <si>
    <t>ASU, JSU, MSU, MVSU, UM, USM</t>
  </si>
  <si>
    <t>CRIMINAL JUSTICE (ASU, MVSU, UM, USM) / CRIMINAL JUSTICE AND CORRECTIONAL SERVICES (JSU) / SOCIAL JUSTICE &amp; CRIMINOLOGY (DSU)</t>
  </si>
  <si>
    <t>BA, BS, BSJC</t>
  </si>
  <si>
    <t>ECO 2113, ECO 2123, GEO 1113, PSC 2113, PSY 1513, SOC 2113, SOC 2213</t>
  </si>
  <si>
    <t>CRJ 1313</t>
  </si>
  <si>
    <t>CRJ 1323</t>
  </si>
  <si>
    <t>CRJ 1363</t>
  </si>
  <si>
    <t>CRJ 2513</t>
  </si>
  <si>
    <t>Introduction to Criminal Justice</t>
  </si>
  <si>
    <t>Police Administration and Organization</t>
  </si>
  <si>
    <t>Introduction to Corrections</t>
  </si>
  <si>
    <t>Juvenile Justice</t>
  </si>
  <si>
    <t>ASU, DSU, JSU, MVSU, UM, USM</t>
  </si>
  <si>
    <t>43.0103, 43.0104</t>
  </si>
  <si>
    <r>
      <t>ECO 2113, ECO 2123, PSC 1113, PSY 1513, SOC 2143, SOC 2213</t>
    </r>
    <r>
      <rPr>
        <sz val="10"/>
        <color theme="1"/>
        <rFont val="Calibri"/>
        <family val="2"/>
        <scheme val="minor"/>
      </rPr>
      <t xml:space="preserve"> (no more than 3 hours from any one discipline)</t>
    </r>
  </si>
  <si>
    <t>Biology</t>
  </si>
  <si>
    <t>45.0401</t>
  </si>
  <si>
    <t>ECO 2113, ECO 2123, GEO 1113, PSC 1113, PSY 1513, SOC 2113</t>
  </si>
  <si>
    <t>12.0599</t>
  </si>
  <si>
    <t>(Select an additional course from Fine Arts / History / Literature)</t>
  </si>
  <si>
    <t>ECO 2113, ECO 2123, GEO 1113, PSC 1113</t>
  </si>
  <si>
    <t>table of contents</t>
  </si>
  <si>
    <t>Anatomy and Physiology</t>
  </si>
  <si>
    <t>Laboratory Science</t>
  </si>
  <si>
    <t>Choose any one from Appendix B</t>
  </si>
  <si>
    <t>50.0301</t>
  </si>
  <si>
    <t>DAN 2243</t>
  </si>
  <si>
    <t>DAN 1223</t>
  </si>
  <si>
    <t>Dance Improvisation</t>
  </si>
  <si>
    <t>Modern Dance Technique II</t>
  </si>
  <si>
    <t xml:space="preserve">Educational Psychology </t>
  </si>
  <si>
    <t>EPY 2513, EPY 2533</t>
  </si>
  <si>
    <t>General Biology or Zoology</t>
  </si>
  <si>
    <t>UMMC</t>
  </si>
  <si>
    <t>51.0602</t>
  </si>
  <si>
    <t>ENG 2223, ENG 2233; ENG 2323, ENG 2333; or ENG 2423, ENG 2433</t>
  </si>
  <si>
    <t>45.0601, 52.0601</t>
  </si>
  <si>
    <t>EDUCATION OF THE DEAF
(LICENSURE)</t>
  </si>
  <si>
    <t>MAT 1723</t>
  </si>
  <si>
    <t>Real Number System</t>
  </si>
  <si>
    <t>13.1003</t>
  </si>
  <si>
    <t>ECO 2113, ECO 2123, PSC 1113, SOC 2113, SOC 2213</t>
  </si>
  <si>
    <t>EPY 2513</t>
  </si>
  <si>
    <t>Child Psychology</t>
  </si>
  <si>
    <t>Math or Science Elective</t>
  </si>
  <si>
    <t>42.2806</t>
  </si>
  <si>
    <t>BS, BSEE</t>
  </si>
  <si>
    <t>General Physics</t>
  </si>
  <si>
    <t>EGR 2413</t>
  </si>
  <si>
    <t>14.1001</t>
  </si>
  <si>
    <t xml:space="preserve">PHY 2514, PHY 2524 or PHY 2313, PHY 2323, PHY 2333 </t>
  </si>
  <si>
    <t>15.0303</t>
  </si>
  <si>
    <t>BAEd, BS, BSEd</t>
  </si>
  <si>
    <t>GEO 1113, GEO 1123</t>
  </si>
  <si>
    <t>PSC 1113, SOC 2113, SOC 2123</t>
  </si>
  <si>
    <t>MAT 1733</t>
  </si>
  <si>
    <t>Geometry, Measurement and Probability</t>
  </si>
  <si>
    <t>BE</t>
  </si>
  <si>
    <t>Graphic Communication I</t>
  </si>
  <si>
    <t>14.0101</t>
  </si>
  <si>
    <t>ECO 2113, ECO 2123, PSC 1113, SOC 2113</t>
  </si>
  <si>
    <t>23.0101</t>
  </si>
  <si>
    <t>13.1305</t>
  </si>
  <si>
    <t>Mississippi Valley State University</t>
  </si>
  <si>
    <t>Jackson State University</t>
  </si>
  <si>
    <t>ENGLISH EDUCATION
(LICENSURE)</t>
  </si>
  <si>
    <t>BAEd</t>
  </si>
  <si>
    <t>ENG 2413</t>
  </si>
  <si>
    <t>BIO 1133</t>
  </si>
  <si>
    <t>Physical Science I</t>
  </si>
  <si>
    <t>PHY 2243</t>
  </si>
  <si>
    <t>CSC  1123</t>
  </si>
  <si>
    <t>PSY 2113</t>
  </si>
  <si>
    <t>Laboratory in Psychology: Cognition &amp; Behavior</t>
  </si>
  <si>
    <t>EDU 1614</t>
  </si>
  <si>
    <t>Foundations in Education</t>
  </si>
  <si>
    <t>EDU 2613</t>
  </si>
  <si>
    <t>Introduction to Secondary Education</t>
  </si>
  <si>
    <t>Laboratory Sciences</t>
  </si>
  <si>
    <t>Computer</t>
  </si>
  <si>
    <t>SOC 1113</t>
  </si>
  <si>
    <t>BIOLOGY EDUCATION
(LICENSURE)</t>
  </si>
  <si>
    <t>HIS 2213, HIS 2223</t>
  </si>
  <si>
    <t>World Literature I or II</t>
  </si>
  <si>
    <t>ENG 2223, ENG 2233; ENG 2323, ENG 2333; ENG 2423, ENG 2433</t>
  </si>
  <si>
    <t>Additional Literature</t>
  </si>
  <si>
    <t>BSEd</t>
  </si>
  <si>
    <t>Biology - Lecture and Laboratory</t>
  </si>
  <si>
    <t>BIO 1114, BIO 1134</t>
  </si>
  <si>
    <t>PHY 2244</t>
  </si>
  <si>
    <t>HPR 1213, HPR 1313</t>
  </si>
  <si>
    <t>English Electives</t>
  </si>
  <si>
    <t>BAEd English Education</t>
  </si>
  <si>
    <t>3-4</t>
  </si>
  <si>
    <t>Humanities Elective</t>
  </si>
  <si>
    <t>58-60</t>
  </si>
  <si>
    <t>A maximum of 61 hours may be transferred from a community college that can be counted towards the degree.</t>
  </si>
  <si>
    <t>MVSU</t>
  </si>
  <si>
    <t>MUS 1113</t>
  </si>
  <si>
    <t>50.1003</t>
  </si>
  <si>
    <t>PHI 2713</t>
  </si>
  <si>
    <t>BAD 2323, MAT 2323</t>
  </si>
  <si>
    <t>01.0103</t>
  </si>
  <si>
    <t>51.2202</t>
  </si>
  <si>
    <t>ECO 2113, ECO 2123, GEO 1123, GEO 1113, PHI 2113, PSC 1113, PSC 1123, PSY 1513, SOC 1113</t>
  </si>
  <si>
    <t>30.0101</t>
  </si>
  <si>
    <t>BSES</t>
  </si>
  <si>
    <t>CHE 1114, CHE 1214, CHE 2414</t>
  </si>
  <si>
    <t>Physics</t>
  </si>
  <si>
    <t>PHY 1214, PHY 2313, PHY 2414</t>
  </si>
  <si>
    <t xml:space="preserve">Trigonometry (or Calculus)* </t>
  </si>
  <si>
    <t>Personal and Community Health I</t>
  </si>
  <si>
    <t>*If Calculus (MAT 1613) is taken, College Algebra (MAT 1313) and Trigonometry (MAT 1323) are not necessary.  In this case, UM would accept a 3-hour general elective.</t>
  </si>
  <si>
    <t>31.0505</t>
  </si>
  <si>
    <t>FAMILY AND CONSUMER SCIENCES
(Concentrations: Child Development, Nutrition/Dietetics, &amp; Fashion Merchandising)</t>
  </si>
  <si>
    <t>ART 1113, ART 2713, ART 2723, DAN 1113, MUS 1113, SPT 1213, SPT 2223</t>
  </si>
  <si>
    <t>Child Development Concentration</t>
  </si>
  <si>
    <t>ECO 2114, ECO 2123, GEO 1123, GEO 1113, PHI 2112, PSC 1113, PSC 1123, SOC 1113</t>
  </si>
  <si>
    <t>MUST SELECT A CONCENTRATION BELOW:</t>
  </si>
  <si>
    <t>62 total hrs - Child Development</t>
  </si>
  <si>
    <t>19.0101</t>
  </si>
  <si>
    <t>Nutrition/Dietetics Concentration</t>
  </si>
  <si>
    <t>ECO 2123, SOC 1113</t>
  </si>
  <si>
    <t>BIO 1134, BIO 1524, BIO 2924</t>
  </si>
  <si>
    <t>CHE 1214, CHE 1224, CHE 2414</t>
  </si>
  <si>
    <t>ECO 2114, SOC 2123</t>
  </si>
  <si>
    <t>Fashion Merchandising Concentration</t>
  </si>
  <si>
    <t>Art Studio (labs included) Electives</t>
  </si>
  <si>
    <t>Computer Applications II</t>
  </si>
  <si>
    <t>CSC 1133</t>
  </si>
  <si>
    <t>62 total hrs - Fashion Merchandising</t>
  </si>
  <si>
    <t>PSC 1113, PSY 1513</t>
  </si>
  <si>
    <t>Business Calculus I</t>
  </si>
  <si>
    <t>19.0901</t>
  </si>
  <si>
    <t>BCA</t>
  </si>
  <si>
    <t>PHY 2313, PHY 2323 or PHY 2414, PHY 2424</t>
  </si>
  <si>
    <t>Aircraft Engine Operation</t>
  </si>
  <si>
    <t>AVM 2313</t>
  </si>
  <si>
    <r>
      <t>Communication</t>
    </r>
    <r>
      <rPr>
        <b/>
        <sz val="11"/>
        <color theme="1"/>
        <rFont val="Calibri"/>
        <family val="2"/>
        <scheme val="minor"/>
      </rPr>
      <t>*</t>
    </r>
  </si>
  <si>
    <t>Concentrations in the following areas: Culinology; Food and Nutrition; Food Safety; Food Science-Science; and Food Science-Technology</t>
  </si>
  <si>
    <t>College Algebra*****</t>
  </si>
  <si>
    <t>FCS 1253</t>
  </si>
  <si>
    <t>5-6</t>
  </si>
  <si>
    <t>*Food and Nutrition students can also receive credit for Public Speaking I (SPT 1113).</t>
  </si>
  <si>
    <t>BIO 2524, PHY 2414</t>
  </si>
  <si>
    <t>CHE 2424, PHY 2424</t>
  </si>
  <si>
    <t>Anatomy &amp; Physiology II or Physics I***</t>
  </si>
  <si>
    <t>Organic Chemistry I or Physics II****</t>
  </si>
  <si>
    <t>59-60</t>
  </si>
  <si>
    <t>*****Food Safety requires Trigonometry (MAT 1323); Food Science requires Calculus I &amp; II (MAT 1613 &amp; MAT 1623).</t>
  </si>
  <si>
    <t>******Food Science will accept five (5) other course credits as electives.  All other concentrations will accept at least six (6) other course credits as electives.</t>
  </si>
  <si>
    <t xml:space="preserve">**Food and Nutrition students are required to take Sociology (SOC 2113) and Psychology (PSY 1513) as social science electives.  All other concentrations may take any social science/behavioral science electives. </t>
  </si>
  <si>
    <t>01.1001</t>
  </si>
  <si>
    <t>16.0101</t>
  </si>
  <si>
    <t>College Algebra*</t>
  </si>
  <si>
    <t>ART 1113, ART 2713, ART 2723, DAN 1113, MUS 1113, MUS 1123, SPT 2233</t>
  </si>
  <si>
    <t>ECO 2113, GEO 1113, PSC 1113, SOC 1113, SOC 2213</t>
  </si>
  <si>
    <t>Trigonometry or Finite Mathematics</t>
  </si>
  <si>
    <t>MAT 1323, MAT 1333</t>
  </si>
  <si>
    <t>DSU, JSU, MSU, USM</t>
  </si>
  <si>
    <t>SOC 2113, PSC 1113</t>
  </si>
  <si>
    <t xml:space="preserve">Calculus I </t>
  </si>
  <si>
    <t>UM, USM</t>
  </si>
  <si>
    <t>40.0510, 43.0106</t>
  </si>
  <si>
    <t>FORESTRY
(FORESTRY MANAGEMENT)</t>
  </si>
  <si>
    <t>Dendrology</t>
  </si>
  <si>
    <t>BIO 2313</t>
  </si>
  <si>
    <t>Zoology</t>
  </si>
  <si>
    <t>Basic Soils</t>
  </si>
  <si>
    <t>Forestry Management Concentration</t>
  </si>
  <si>
    <t>Business/Science Electives</t>
  </si>
  <si>
    <t>62-63</t>
  </si>
  <si>
    <t>03.0501</t>
  </si>
  <si>
    <t>MFL 1113, MFL 1123, MFL 2113, MFL 2123</t>
  </si>
  <si>
    <t>French I, II, III, &amp; IV</t>
  </si>
  <si>
    <t>16.0901</t>
  </si>
  <si>
    <t>DSU, UM</t>
  </si>
  <si>
    <t>GENERAL LIBERAL ARTS (MSU) / LIBERAL STUDIES (UM)</t>
  </si>
  <si>
    <t xml:space="preserve">College Algebra </t>
  </si>
  <si>
    <t>Natural Sciences</t>
  </si>
  <si>
    <t>24.0101</t>
  </si>
  <si>
    <t>BIO 1134, BIO 1144, BIO 1314, BIO 1324, BIO 1514, or above; CHE 1213, CHE 1223, CHE 2424, CHE 2434; GLY 1111/GLY 1113, GLY 1121/GLY 1123; PHY 2414 or above</t>
  </si>
  <si>
    <t>Trigonometry, Calculus I, or Calculus II</t>
  </si>
  <si>
    <t>MAT 1323, MAT 1613, MAT 1623</t>
  </si>
  <si>
    <t>BA, BS, BSIS</t>
  </si>
  <si>
    <t>Natural Science</t>
  </si>
  <si>
    <t>MAT 1313 and higher, except for MAT 1723, MAT 1733, and MAT 1743</t>
  </si>
  <si>
    <t>Humanities and Fine Arts</t>
  </si>
  <si>
    <t>Social and Behavioral Sciences</t>
  </si>
  <si>
    <t>30.9999</t>
  </si>
  <si>
    <t>GENERAL STUDIES</t>
  </si>
  <si>
    <t>BGS</t>
  </si>
  <si>
    <t>College Algebra or Statistics</t>
  </si>
  <si>
    <t>MAT 1313, MAT 2323</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</si>
  <si>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</si>
  <si>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</si>
  <si>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</si>
  <si>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American National Government</t>
  </si>
  <si>
    <t>Introductory Anthropology</t>
  </si>
  <si>
    <t>World Geography</t>
  </si>
  <si>
    <t>Principles of Geography</t>
  </si>
  <si>
    <t>GEO 1123</t>
  </si>
  <si>
    <t>45.0701</t>
  </si>
  <si>
    <t>BSGE</t>
  </si>
  <si>
    <t>ECO 2113, ECO 2123, PSC 1113, PSC 1123, PSC 2113, PSY 1513, PSY 1523, PSY 2553, SOC 2113, SOC 2123, SOC 2133, SOC 2143, SOC 2153, SOC 2163, SOC 2213, SOC 2243</t>
  </si>
  <si>
    <t>CSC 1313, CSC 2133</t>
  </si>
  <si>
    <t>EGR 2433</t>
  </si>
  <si>
    <t>14.3901</t>
  </si>
  <si>
    <t>40.0601</t>
  </si>
  <si>
    <r>
      <t>HIS 1113, HIS 11</t>
    </r>
    <r>
      <rPr>
        <sz val="11"/>
        <rFont val="Calibri"/>
        <family val="2"/>
        <scheme val="minor"/>
      </rPr>
      <t>23, HIS 1163, HIS 1173, HIS 2213, HIS 2223</t>
    </r>
  </si>
  <si>
    <t>PHY 2514, PHY 2524 or PHY 2414, PHY 2424</t>
  </si>
  <si>
    <t>Physical Geology</t>
  </si>
  <si>
    <t>GLY 1111/GLY 1113</t>
  </si>
  <si>
    <t>Historical Geology</t>
  </si>
  <si>
    <t>GLY 1121/GLY 1123</t>
  </si>
  <si>
    <r>
      <rPr>
        <sz val="11"/>
        <rFont val="Calibri"/>
        <family val="2"/>
        <scheme val="minor"/>
      </rPr>
      <t>ENG 2223, ENG 2233, ENG 2323, ENG 2333, ENG 2413, ENG 2423, EN</t>
    </r>
    <r>
      <rPr>
        <sz val="11"/>
        <color theme="1"/>
        <rFont val="Calibri"/>
        <family val="2"/>
        <scheme val="minor"/>
      </rPr>
      <t>G 2433</t>
    </r>
  </si>
  <si>
    <t>Physics I-A &amp; II-A</t>
  </si>
  <si>
    <t>Maps and Remote Sensing</t>
  </si>
  <si>
    <t>GEO 2313</t>
  </si>
  <si>
    <t>MFL 1313, MFL 1323, MFL 2313, MFL 2323</t>
  </si>
  <si>
    <t>German I, II, III, &amp; IV</t>
  </si>
  <si>
    <t>16.0501</t>
  </si>
  <si>
    <t>General Physics (Calculus-Based)</t>
  </si>
  <si>
    <t>HEALTH CARE ADMINISTRATION</t>
  </si>
  <si>
    <t>PSC 1113, PSC 1123, SOC 1113, SOC 2113, SOC 2213, SOC 2243</t>
  </si>
  <si>
    <t>ENG 2323, ENG 2333</t>
  </si>
  <si>
    <t>CSC 1113</t>
  </si>
  <si>
    <t>ATE 1113, CSC 1113 or higher</t>
  </si>
  <si>
    <t>51.0701</t>
  </si>
  <si>
    <t>Anatomy &amp; Physiology I &amp; II</t>
  </si>
  <si>
    <t>BIO 1514, 1524 or BIO 2514, BIO 2524</t>
  </si>
  <si>
    <t>52.1499</t>
  </si>
  <si>
    <t>DSU, JSU, MSU, MVSU, USM</t>
  </si>
  <si>
    <t>13.1314</t>
  </si>
  <si>
    <t>13.1202</t>
  </si>
  <si>
    <t>Anatomy &amp; Physiology I</t>
  </si>
  <si>
    <t>BIO 2514</t>
  </si>
  <si>
    <t>First Aid and CPR</t>
  </si>
  <si>
    <t>Introduction to Health, Physical Education &amp; Recreation</t>
  </si>
  <si>
    <t>HPR 1313</t>
  </si>
  <si>
    <t>Coaching theory courses or courses that would apply toward a supplemental endorsement area.*</t>
  </si>
  <si>
    <t>26.9999</t>
  </si>
  <si>
    <t>HISTORY</t>
  </si>
  <si>
    <t>ECO 2113, ECO 2123, GEO 1113, PSC 1113, PSY 1513, SOC 2113, SOC 2213</t>
  </si>
  <si>
    <t>World Civilization I &amp; II</t>
  </si>
  <si>
    <t>American (U.S.) History I &amp; II</t>
  </si>
  <si>
    <t>DSU, JSU, MSU, MUW, UM, USM</t>
  </si>
  <si>
    <t>54.0101</t>
  </si>
  <si>
    <t>Western or World Civilization I &amp; II</t>
  </si>
  <si>
    <t>JSU, MVSU</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</si>
  <si>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</si>
  <si>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ART 1113</t>
  </si>
  <si>
    <t>Organic Chemistry I</t>
  </si>
  <si>
    <t>CHE 2424</t>
  </si>
  <si>
    <t>Botany II</t>
  </si>
  <si>
    <t>BIO 1324</t>
  </si>
  <si>
    <t>Concentrations in the following areas: Floral Management; Floriculture and Ornamental</t>
  </si>
  <si>
    <t>01.1103</t>
  </si>
  <si>
    <t>Business Communications</t>
  </si>
  <si>
    <t>BOA 2613</t>
  </si>
  <si>
    <t>Computer Applications</t>
  </si>
  <si>
    <t>CSC 1123, BAD 2533</t>
  </si>
  <si>
    <t>52.0901</t>
  </si>
  <si>
    <t>Spanish I &amp; II</t>
  </si>
  <si>
    <t>MFL 1213, MFL 1223</t>
  </si>
  <si>
    <t>52.0904</t>
  </si>
  <si>
    <t>College Algebra or higher</t>
  </si>
  <si>
    <t>MAT 2323, BAD 2323</t>
  </si>
  <si>
    <t>Computer Concepts or higher</t>
  </si>
  <si>
    <t>MFL 1113, MFL 1213</t>
  </si>
  <si>
    <t>9-11</t>
  </si>
  <si>
    <t>Engineering Mechanics I: Statics</t>
  </si>
  <si>
    <t xml:space="preserve">EGR 2413  </t>
  </si>
  <si>
    <t>14.3501</t>
  </si>
  <si>
    <t>General Physics I &amp; II or Physics I-A &amp; II-A</t>
  </si>
  <si>
    <t>CHE 1114 or higher</t>
  </si>
  <si>
    <t>Chemistry Survey</t>
  </si>
  <si>
    <t>MAT 1313, MAT 1343</t>
  </si>
  <si>
    <t>15.0612</t>
  </si>
  <si>
    <t>Concentrations in the following areas: Golf and Sports Turf Management; Integrated Crop Management; Integrated Pest Management; and Soil Sciences</t>
  </si>
  <si>
    <t>Concentrations in the following areas: Aquaculture Systems; Enterprise Management; Gin Management and Technology; Natural Resources and Environmental Management; Precision Agriculture; and Surveying Geomatics</t>
  </si>
  <si>
    <t>Concentrations in the following areas: Agribusiness Management; Agribusiness Policy and Law; and Agribusiness Production</t>
  </si>
  <si>
    <t>Concentrations in the following areas: Dairy Science and Production; Equine Science and Production; Meat Animal Science and Production; and Science/Veterinary Science</t>
  </si>
  <si>
    <t>Concentrations in the following areas: Bioinformatics; Entomology; Forensic Sciences; Plant Pathology; Pre-Dental; Pre-MBA; Pre-Medicine; Pre-Optometry; Pre-Pharmacy; Pre-Veterinary; and Science</t>
  </si>
  <si>
    <t>Concentrations in the following areas: Broadcast Meterology; Environmental Geoscience; Geographic Information Systems; Geography; Geology; Professional Geology; and Professional Meteorology</t>
  </si>
  <si>
    <t>INSTRUCTIONAL TECHNOLOGY
(Emphasis in ADMINISTRATIVE COMMUNICATION)</t>
  </si>
  <si>
    <t>INSTRUCTIONAL TECHNOLOGY
(Emphasis in BUSINESS TECHNOLOGY EDUCATION)</t>
  </si>
  <si>
    <t>52.1701, 52.1501</t>
  </si>
  <si>
    <t>Business Core</t>
  </si>
  <si>
    <t>BOA 2323</t>
  </si>
  <si>
    <t>COM 2483</t>
  </si>
  <si>
    <t>*This degree at UM requires three science courses, of which two must have labs.  Two of the courses must be in the same area of science, and the third course must be in a different area.  Consult the UM catalog for specific details.</t>
  </si>
  <si>
    <t>09.0702</t>
  </si>
  <si>
    <t>BIS</t>
  </si>
  <si>
    <t>The Interdisciplinary Studies degree requires a minimum of 120 semester hours.</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</si>
  <si>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</si>
  <si>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</si>
  <si>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</si>
  <si>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</si>
  <si>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</si>
  <si>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</si>
  <si>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</si>
  <si>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</si>
  <si>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</si>
  <si>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</si>
  <si>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</si>
  <si>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</si>
  <si>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</si>
  <si>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</si>
  <si>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PHI 2113, PHI 2123, PHI 2613, PHI 2623</t>
  </si>
  <si>
    <t>DSU, UM, USM</t>
  </si>
  <si>
    <t>09.0401</t>
  </si>
  <si>
    <t>Computer Applications or Statistics</t>
  </si>
  <si>
    <t>CSC 1123, MAT 2323</t>
  </si>
  <si>
    <t>31.0501</t>
  </si>
  <si>
    <t>BLA</t>
  </si>
  <si>
    <t>Environmental Science</t>
  </si>
  <si>
    <t>BIO 1214</t>
  </si>
  <si>
    <t>Design I</t>
  </si>
  <si>
    <t>ART 1433</t>
  </si>
  <si>
    <t>04.0601</t>
  </si>
  <si>
    <t>*Spanish I &amp; II (MFL 1213 &amp; MFL 1223) preferred</t>
  </si>
  <si>
    <t>ECO 2113, ECO 2123 (preferred)
GEO 1113, PSC 1113, PSY 1513, SOC 2113</t>
  </si>
  <si>
    <t>01.0605</t>
  </si>
  <si>
    <t>PHI 2113, PHI 2143, PHI 2713</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</si>
  <si>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</si>
  <si>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</si>
  <si>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</si>
  <si>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</si>
  <si>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</si>
  <si>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</si>
  <si>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</si>
  <si>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</si>
  <si>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</si>
  <si>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</si>
  <si>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</si>
  <si>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ECO 2113, ECO 2123, PSC 1113</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</si>
  <si>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</si>
  <si>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</si>
  <si>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</si>
  <si>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</si>
  <si>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</si>
  <si>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</si>
  <si>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</si>
  <si>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</si>
  <si>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</si>
  <si>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</si>
  <si>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</si>
  <si>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</si>
  <si>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</si>
  <si>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</si>
  <si>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</si>
  <si>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</si>
  <si>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</si>
  <si>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</si>
  <si>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</si>
  <si>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</si>
  <si>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</si>
  <si>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</si>
  <si>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</si>
  <si>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(see suggested courses below)</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</si>
  <si>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</si>
  <si>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</si>
  <si>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</si>
  <si>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</si>
  <si>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</si>
  <si>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</si>
  <si>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</si>
  <si>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</si>
  <si>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</si>
  <si>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</si>
  <si>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</si>
  <si>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</si>
  <si>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</si>
  <si>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</si>
  <si>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BS, BSME</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</si>
  <si>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</si>
  <si>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</si>
  <si>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</si>
  <si>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</si>
  <si>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</si>
  <si>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</si>
  <si>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</si>
  <si>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</si>
  <si>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</si>
  <si>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</si>
  <si>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</si>
  <si>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</si>
  <si>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</si>
  <si>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</si>
  <si>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</si>
  <si>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</si>
  <si>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</si>
  <si>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</si>
  <si>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</si>
  <si>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</si>
  <si>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</si>
  <si>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</si>
  <si>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</si>
  <si>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BM</t>
  </si>
  <si>
    <t>BSMIS</t>
  </si>
  <si>
    <t>MUS 1423</t>
  </si>
  <si>
    <t>Business</t>
  </si>
  <si>
    <t>Personal Finance Management</t>
  </si>
  <si>
    <t>BAD 2523</t>
  </si>
  <si>
    <t>MUS 1413</t>
  </si>
  <si>
    <t>MUS 2413</t>
  </si>
  <si>
    <t>MUS 2423</t>
  </si>
  <si>
    <t>MUS 2453</t>
  </si>
  <si>
    <t>*Must earn a grade of "C" or better.</t>
  </si>
  <si>
    <t>50.1099</t>
  </si>
  <si>
    <t>BSN</t>
  </si>
  <si>
    <t xml:space="preserve">Anatomy &amp; Physiology I &amp; II </t>
  </si>
  <si>
    <t>BIO 1613, FCS 1253</t>
  </si>
  <si>
    <t>BAD 2533, CSC 1123</t>
  </si>
  <si>
    <t>ASU, DSU, MUW, UMMC, USM</t>
  </si>
  <si>
    <t>51.3801</t>
  </si>
  <si>
    <t>NUTRITION &amp; DIETETICS (ASU, USM) / DIETETICS &amp; NUTRITION (UM)</t>
  </si>
  <si>
    <t>Food Selection and Preparation</t>
  </si>
  <si>
    <t>FCS 1213</t>
  </si>
  <si>
    <t>FCS 1233, FCS 1253, BIO 1613</t>
  </si>
  <si>
    <t>ASU, UM, USM</t>
  </si>
  <si>
    <t>19.0501, 51.3101</t>
  </si>
  <si>
    <t>Word Processing</t>
  </si>
  <si>
    <t>OFFICE ADMINISTRATION
(Emphasis in INFORMATION TECHNOLOGY)</t>
  </si>
  <si>
    <r>
      <rPr>
        <sz val="11"/>
        <rFont val="Calibri"/>
        <family val="2"/>
        <scheme val="minor"/>
      </rPr>
      <t>ATE 1113, BAD 2533, CS</t>
    </r>
    <r>
      <rPr>
        <sz val="11"/>
        <color theme="1"/>
        <rFont val="Calibri"/>
        <family val="2"/>
        <scheme val="minor"/>
      </rPr>
      <t>C 1123</t>
    </r>
  </si>
  <si>
    <t>Word Processing I</t>
  </si>
  <si>
    <t>BOA 2533</t>
  </si>
  <si>
    <t>Desktop Publishing</t>
  </si>
  <si>
    <t>BOA 2553</t>
  </si>
  <si>
    <t>PARALEGAL STUDIES (USM) / LEGAL STUDIES (MUW)</t>
  </si>
  <si>
    <t>Foreign Language*</t>
  </si>
  <si>
    <t>MUW, USM</t>
  </si>
  <si>
    <t>22.0302</t>
  </si>
  <si>
    <t>BPS, BS</t>
  </si>
  <si>
    <t>PARALEGAL STUDIES (UM) / LEGAL STUDIES (MUW)</t>
  </si>
  <si>
    <t>LET 1113</t>
  </si>
  <si>
    <t>LET 1213</t>
  </si>
  <si>
    <t>LET 1713</t>
  </si>
  <si>
    <t>Introduction to Law</t>
  </si>
  <si>
    <t>Legal Research</t>
  </si>
  <si>
    <t>Legal Writing</t>
  </si>
  <si>
    <t>BAPRM</t>
  </si>
  <si>
    <t>Fine Arts / Literature / Modern Language / Philosophy</t>
  </si>
  <si>
    <t>Biology Laboratory Science</t>
  </si>
  <si>
    <t xml:space="preserve">Human Growth and Development </t>
  </si>
  <si>
    <t>31.0301</t>
  </si>
  <si>
    <t>Logic</t>
  </si>
  <si>
    <t>ECO 2113, GEO 1113, PSC 1113, PSY 1513, SOC 2113</t>
  </si>
  <si>
    <t>College Algebra and Trigonometry or
Calculus I &amp; II</t>
  </si>
  <si>
    <t>MAT 1313, MAT 1323 or MAT 1613, MAT 1623</t>
  </si>
  <si>
    <t>40.0101</t>
  </si>
  <si>
    <t>PHYSICS</t>
  </si>
  <si>
    <t>Non-laboratory Science (not Physics)</t>
  </si>
  <si>
    <t>40.0801</t>
  </si>
  <si>
    <t>College Algebra, Trigonometry, Business Calculus I, or Calculus I</t>
  </si>
  <si>
    <t>Principals of Agricultural Economics</t>
  </si>
  <si>
    <t>01.0907</t>
  </si>
  <si>
    <t>BT</t>
  </si>
  <si>
    <t xml:space="preserve">     - General Business</t>
  </si>
  <si>
    <t xml:space="preserve">     - Human Resources Management</t>
  </si>
  <si>
    <t xml:space="preserve">     - Entrepreneurship</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</si>
  <si>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</si>
  <si>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</si>
  <si>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</si>
  <si>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</si>
  <si>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</si>
  <si>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</si>
  <si>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</si>
  <si>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</si>
  <si>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</si>
  <si>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</si>
  <si>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</si>
  <si>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31.0101</t>
  </si>
  <si>
    <t>BIO 1134, BIO 1144, BIO 1314, BIO 2414, BIO 2514, BIO 2524, BIO 2924, CHE 1214, CHE 1224, CHE 1314, PHY 2244, PHY 2254, PHY 2414</t>
  </si>
  <si>
    <t>Electives**</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</si>
  <si>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</si>
  <si>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</si>
  <si>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</si>
  <si>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</si>
  <si>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</si>
  <si>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</si>
  <si>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</si>
  <si>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</si>
  <si>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</si>
  <si>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</si>
  <si>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</si>
  <si>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</si>
  <si>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</si>
  <si>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</si>
  <si>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</si>
  <si>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</si>
  <si>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</si>
  <si>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SECONDARY EDUCATION - SPEECH
(LICENSURE)</t>
  </si>
  <si>
    <t>SPT 2233</t>
  </si>
  <si>
    <t>ECO 2113, ECO 2123, EPY 2533, GEO 1113, SOC 2113, SOC 2133, SOC 2143, SOC 2213</t>
  </si>
  <si>
    <t>PCS 1113, PSY 1513</t>
  </si>
  <si>
    <t>Academic Teaching Area</t>
  </si>
  <si>
    <t>History Elective</t>
  </si>
  <si>
    <t>SOCIAL SCIENCE EDUCATION - SOCIAL STUDIES
(LICENSURE)</t>
  </si>
  <si>
    <t>SPT 1113, SPT 1123</t>
  </si>
  <si>
    <t>Public Speaking</t>
  </si>
  <si>
    <t>SOCIAL SCIENCE EDUCATION
(LICENSURE)</t>
  </si>
  <si>
    <t>EPY 2523, EPY 2533</t>
  </si>
  <si>
    <t>Western Civilization I &amp; II or World Civilization I &amp; II</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</si>
  <si>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</si>
  <si>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</si>
  <si>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</si>
  <si>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</si>
  <si>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</si>
  <si>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</si>
  <si>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</si>
  <si>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</si>
  <si>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</si>
  <si>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</si>
  <si>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</si>
  <si>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</si>
  <si>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</si>
  <si>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</si>
  <si>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</si>
  <si>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</si>
  <si>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Introduction to Sociology</t>
  </si>
  <si>
    <t>General Biology I or Zoology I</t>
  </si>
  <si>
    <t>BIO 1134, BIO 2414</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</si>
  <si>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</si>
  <si>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</si>
  <si>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</si>
  <si>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</si>
  <si>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</si>
  <si>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</si>
  <si>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</si>
  <si>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</si>
  <si>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</si>
  <si>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</si>
  <si>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</si>
  <si>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</si>
  <si>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</si>
  <si>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</si>
  <si>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</si>
  <si>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</si>
  <si>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</si>
  <si>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</si>
  <si>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</si>
  <si>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</si>
  <si>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English</t>
  </si>
  <si>
    <t>Voice, Diction and Phonetics</t>
  </si>
  <si>
    <t>SPT 1153</t>
  </si>
  <si>
    <t>HPR 1111</t>
  </si>
  <si>
    <t>Choose from ENG, SPT, or CSC</t>
  </si>
  <si>
    <t>23.1304</t>
  </si>
  <si>
    <t>Major Electives</t>
  </si>
  <si>
    <t>TECHNOLOGY TEACHER EDUCATION
(BUSINESS EDUCATION)
(LICENSURE)</t>
  </si>
  <si>
    <t>TELECOMMUNICATION ENGINEERING</t>
  </si>
  <si>
    <t>52.0999</t>
  </si>
  <si>
    <t>51.0808</t>
  </si>
  <si>
    <t>WILDLIFE, FISHERIES AND AQUACULTURE</t>
  </si>
  <si>
    <t>Ethics</t>
  </si>
  <si>
    <t>PHI 2143</t>
  </si>
  <si>
    <t>CHE 1213, CHE 1223 &amp; CHE 1221 or CHE 1214, CHE 1224</t>
  </si>
  <si>
    <t>7-8</t>
  </si>
  <si>
    <t>BIO 2314</t>
  </si>
  <si>
    <t>57-58</t>
  </si>
  <si>
    <t>03.0601</t>
  </si>
  <si>
    <t>AGR 2713, ECO 2123</t>
  </si>
  <si>
    <t xml:space="preserve">Psychology </t>
  </si>
  <si>
    <t xml:space="preserve">Sociology </t>
  </si>
  <si>
    <t>Language and Literacy Development for Young Children</t>
  </si>
  <si>
    <t>Administration of Programs for Young Children</t>
  </si>
  <si>
    <t>Survey of World Literature</t>
  </si>
  <si>
    <t>Music Appreciation</t>
  </si>
  <si>
    <t>Principles of Agricultural Economics</t>
  </si>
  <si>
    <r>
      <t>HIS 1113, HIS 1123; HIS 1163, HIS 1173; or HI</t>
    </r>
    <r>
      <rPr>
        <sz val="11"/>
        <rFont val="Calibri"/>
        <family val="2"/>
        <scheme val="minor"/>
      </rPr>
      <t>S 2213, HIS 2223</t>
    </r>
  </si>
  <si>
    <t>***Food and Nutrition will accept Anatomy &amp; Physiology II (BIO 2524) as Human Physiology.  All other concentrations take Physics I (PHY 2414).</t>
  </si>
  <si>
    <t>****Food Safety will not accept Organic Chemistry I (CHE 2424); Food Safety will accept Physics II (PHY 2424).</t>
  </si>
  <si>
    <r>
      <t xml:space="preserve">HIS 1113, HIS 1123; HIS 1163, HIS 1173; or HIS 2213, </t>
    </r>
    <r>
      <rPr>
        <sz val="11"/>
        <color theme="1"/>
        <rFont val="Calibri"/>
        <family val="2"/>
        <scheme val="minor"/>
      </rPr>
      <t>HIS 2223</t>
    </r>
  </si>
  <si>
    <t>Introduction to Philosophy I or Ethics</t>
  </si>
  <si>
    <t>CHE 1213, CHE 1214</t>
  </si>
  <si>
    <t>Choose from ART, DAN, HIS, JOU, ENG, MFL, MUS, PHI, SPT</t>
  </si>
  <si>
    <t>ATE 1113, CSC 1113</t>
  </si>
  <si>
    <r>
      <t>HIS 1113, HIS 1123; HIS 1163, HIS 1173; or HIS 2213</t>
    </r>
    <r>
      <rPr>
        <sz val="11"/>
        <rFont val="Calibri"/>
        <family val="2"/>
        <scheme val="minor"/>
      </rPr>
      <t>, HIS 2223</t>
    </r>
  </si>
  <si>
    <t>Art Appreciation</t>
  </si>
  <si>
    <t>Choose from ART, DAN, ENG HIS, JOU, MFL, MUS, PHI, SPT</t>
  </si>
  <si>
    <t>Choose from ECO, GEO, PSC, PSY, SOC</t>
  </si>
  <si>
    <t>Survey of Popular Music</t>
  </si>
  <si>
    <t>Choose from ART, DAN, ENG, HIS, JOU, MFL, MUS, PHI, SPT</t>
  </si>
  <si>
    <t>Theatre Appreciation</t>
  </si>
  <si>
    <t>ENG 2223, ENG 2233, ENG 2323, ENG 2333, ENG 2423, ENG 2433, HIS 1113, HIS 1123, HIS 1163, HIS 1173, HIS 2213, HIS 2223, MFL 1113, MFL 1123, MFL 1213, MFL 1223, MFL 1313, MFL 2113, MFL 2123, MFL 2213, MFL 2223, MFL 2323, PHI 2113, PHI 2143</t>
  </si>
  <si>
    <t>13.1316</t>
  </si>
  <si>
    <t>13.1311</t>
  </si>
  <si>
    <t>13.1317</t>
  </si>
  <si>
    <t>13.1318</t>
  </si>
  <si>
    <t>MFL 1113, MFL 1123, MFL 1213, MFL 1223, MFL 2213, MFL 2223, PHI 2113, PHI 2713</t>
  </si>
  <si>
    <t>ART 1113, DAN 1113, MUS 1113, SPT 2233, MFL 1113, MFL 1123, MFL 1213, MFL 1223, MFL 2213, MFL 2223, PHI 2113, PHI 2713</t>
  </si>
  <si>
    <t>J</t>
  </si>
  <si>
    <t>K</t>
  </si>
  <si>
    <t>Q</t>
  </si>
  <si>
    <t>U</t>
  </si>
  <si>
    <t>V</t>
  </si>
  <si>
    <t>W</t>
  </si>
  <si>
    <t>X</t>
  </si>
  <si>
    <t>Y</t>
  </si>
  <si>
    <t>Z</t>
  </si>
  <si>
    <t>Choose from ENG, PHI, HIS, MFL</t>
  </si>
  <si>
    <t>Choose from ENG, HIS, JOU, MFL, PHI</t>
  </si>
  <si>
    <t>PHY 1114, PHY 2313, PHY 2414, or PHY 2243</t>
  </si>
  <si>
    <r>
      <t>MAT</t>
    </r>
    <r>
      <rPr>
        <sz val="11"/>
        <color rgb="FFFF0000"/>
        <rFont val="Calibri"/>
        <family val="2"/>
        <scheme val="minor"/>
      </rPr>
      <t xml:space="preserve"> </t>
    </r>
    <r>
      <rPr>
        <sz val="11"/>
        <color theme="1"/>
        <rFont val="Calibri"/>
        <family val="2"/>
        <scheme val="minor"/>
      </rPr>
      <t>2323</t>
    </r>
  </si>
  <si>
    <t xml:space="preserve">Choose from ECO, GEO, PSC, PSY, SOC </t>
  </si>
  <si>
    <t>Oral Interpretation</t>
  </si>
  <si>
    <t>SPT 2143</t>
  </si>
  <si>
    <t>Interpersonal Communication</t>
  </si>
  <si>
    <t>SPT 2173</t>
  </si>
  <si>
    <t>The History of Theatre</t>
  </si>
  <si>
    <t>SPT 2323</t>
  </si>
  <si>
    <t>AGRICULTURAL SCIENCE</t>
  </si>
  <si>
    <t>MSU, MUW</t>
  </si>
  <si>
    <t>12.0509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</si>
  <si>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</si>
  <si>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</si>
  <si>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General Biology I or II</t>
  </si>
  <si>
    <r>
      <t xml:space="preserve">BIO 1134, </t>
    </r>
    <r>
      <rPr>
        <sz val="11"/>
        <rFont val="Calibri"/>
        <family val="2"/>
        <scheme val="minor"/>
      </rPr>
      <t>BIO 2414</t>
    </r>
  </si>
  <si>
    <r>
      <t>FCS 1253,</t>
    </r>
    <r>
      <rPr>
        <sz val="11"/>
        <rFont val="Calibri"/>
        <family val="2"/>
        <scheme val="minor"/>
      </rPr>
      <t xml:space="preserve"> BIO 1613</t>
    </r>
  </si>
  <si>
    <r>
      <t>Choose from ECO, GEO, PSC</t>
    </r>
    <r>
      <rPr>
        <sz val="11"/>
        <color theme="1"/>
        <rFont val="Calibri"/>
        <family val="2"/>
        <scheme val="minor"/>
      </rPr>
      <t>, PSY, SOC</t>
    </r>
  </si>
  <si>
    <t>BIO 1134, BIO 1144, BIO 1314, BIO 2414, BIO 2924, CHE 1214, CHE 1224, CHE 1314, GLY 1111/GLY 1113, GLY 1121/GLY 1123, PHY 2244, PHY 2254, PHY 2414</t>
  </si>
  <si>
    <t>Choose from courses not taken in Fine Arts, History, Literature, Social Sciences/Behavioral Sciences or from this list: HIS 1613, HIS 2213, HIS 2223, MFL 2113, MFL 2123, MFL 2213, MFL 2223, MFL 2313, MFL 2323, PHI 2113, PHI 2123, PHI 2143, PHI 2613, PHI 2713</t>
  </si>
  <si>
    <t>MUS 2443</t>
  </si>
  <si>
    <t>BIO 1213 (or BIO 1214)</t>
  </si>
  <si>
    <t>HEALTH INFORMATICS AND INFORMATION MANAGEMENT</t>
  </si>
  <si>
    <t>BUILDING CONSTRUCTION SCIENCE</t>
  </si>
  <si>
    <t>Students must receive a "D" or higher for grades to transfer into Building Construction Science.</t>
  </si>
  <si>
    <t>52.2001</t>
  </si>
  <si>
    <t>ECO 2113, ECO 2123, PSC 1113, PSC 2113, PSY 1513, SOC 2113, SOC 2133, SOC 2143, SOC 2213, SOC 2243</t>
  </si>
  <si>
    <t>DIGITAL MEDIA ARTS</t>
  </si>
  <si>
    <t>Performance</t>
  </si>
  <si>
    <t>Biochemistry</t>
  </si>
  <si>
    <t>Veterinary Medical Technology</t>
  </si>
  <si>
    <t>Banking and Finance</t>
  </si>
  <si>
    <t>Insurance and Risk Management</t>
  </si>
  <si>
    <t>Management</t>
  </si>
  <si>
    <t>Management Information Systems</t>
  </si>
  <si>
    <t>Managerial Finance</t>
  </si>
  <si>
    <t>Marketing</t>
  </si>
  <si>
    <t>Marketing Communication</t>
  </si>
  <si>
    <t>Real Estate</t>
  </si>
  <si>
    <t>General Studies</t>
  </si>
  <si>
    <t>Health Informatics and Information Management</t>
  </si>
  <si>
    <t>Health Sciences</t>
  </si>
  <si>
    <t>Accounting</t>
  </si>
  <si>
    <t>Applied Technology</t>
  </si>
  <si>
    <t>Business Administration</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</si>
  <si>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</si>
  <si>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</si>
  <si>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</si>
  <si>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</si>
  <si>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</si>
  <si>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</si>
  <si>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</si>
  <si>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</si>
  <si>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</si>
  <si>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</si>
  <si>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</si>
  <si>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</si>
  <si>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</si>
  <si>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</si>
  <si>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</si>
  <si>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</si>
  <si>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</si>
  <si>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</si>
  <si>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</si>
  <si>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</si>
  <si>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</si>
  <si>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</si>
  <si>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</si>
  <si>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</si>
  <si>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</si>
  <si>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Sociology and 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</si>
  <si>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</si>
  <si>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</si>
  <si>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</si>
  <si>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</si>
  <si>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</si>
  <si>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</si>
  <si>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</si>
  <si>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</si>
  <si>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</si>
  <si>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</si>
  <si>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</si>
  <si>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</si>
  <si>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</si>
  <si>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</si>
  <si>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</si>
  <si>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</si>
  <si>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</si>
  <si>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</si>
  <si>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</si>
  <si>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</si>
  <si>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</si>
  <si>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</si>
  <si>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</si>
  <si>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Music Industry Studies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</si>
  <si>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</si>
  <si>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</si>
  <si>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</si>
  <si>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</si>
  <si>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</si>
  <si>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</si>
  <si>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</si>
  <si>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</si>
  <si>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</si>
  <si>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</si>
  <si>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</si>
  <si>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</si>
  <si>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</si>
  <si>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</si>
  <si>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</si>
  <si>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</si>
  <si>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</si>
  <si>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</si>
  <si>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</si>
  <si>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</si>
  <si>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</si>
  <si>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</si>
  <si>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</si>
  <si>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</si>
  <si>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</si>
  <si>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</si>
  <si>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</si>
  <si>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</si>
  <si>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</si>
  <si>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</si>
  <si>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</si>
  <si>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</si>
  <si>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</si>
  <si>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</si>
  <si>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</si>
  <si>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</si>
  <si>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</si>
  <si>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</si>
  <si>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</si>
  <si>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Public Administration</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</si>
  <si>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</si>
  <si>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</si>
  <si>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</si>
  <si>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</si>
  <si>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</si>
  <si>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</si>
  <si>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</si>
  <si>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</si>
  <si>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</si>
  <si>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</si>
  <si>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</si>
  <si>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</si>
  <si>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</si>
  <si>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</si>
  <si>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</si>
  <si>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</si>
  <si>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</si>
  <si>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</si>
  <si>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</si>
  <si>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</si>
  <si>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</si>
  <si>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</si>
  <si>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</si>
  <si>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</si>
  <si>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</si>
  <si>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</si>
  <si>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</si>
  <si>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</si>
  <si>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</si>
  <si>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</si>
  <si>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</si>
  <si>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</si>
  <si>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Community Health Sciences</t>
  </si>
  <si>
    <t>Computer Engineering Technology</t>
  </si>
  <si>
    <t>Construction Engineering Technology</t>
  </si>
  <si>
    <t>Electronics Engineering Technology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</si>
  <si>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</si>
  <si>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</si>
  <si>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</si>
  <si>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</si>
  <si>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</si>
  <si>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</si>
  <si>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</si>
  <si>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</si>
  <si>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</si>
  <si>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</si>
  <si>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</si>
  <si>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</si>
  <si>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</si>
  <si>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Applied Technology and Technology Management</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</si>
  <si>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</si>
  <si>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</si>
  <si>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</si>
  <si>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</si>
  <si>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</si>
  <si>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</si>
  <si>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</si>
  <si>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</si>
  <si>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</si>
  <si>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</si>
  <si>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</si>
  <si>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</si>
  <si>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</si>
  <si>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</si>
  <si>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</si>
  <si>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</si>
  <si>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</si>
  <si>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</si>
  <si>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</si>
  <si>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</si>
  <si>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</si>
  <si>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</si>
  <si>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</si>
  <si>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</si>
  <si>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</si>
  <si>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</si>
  <si>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</si>
  <si>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</si>
  <si>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</si>
  <si>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</si>
  <si>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</si>
  <si>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</si>
  <si>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</si>
  <si>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</si>
  <si>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</si>
  <si>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</si>
  <si>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</si>
  <si>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r>
      <t>CULINARY SCIENCE/CULINOLOGY</t>
    </r>
    <r>
      <rPr>
        <b/>
        <sz val="11"/>
        <color theme="1"/>
        <rFont val="Calibri"/>
        <family val="2"/>
      </rPr>
      <t>®</t>
    </r>
  </si>
  <si>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</si>
  <si>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</si>
  <si>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</si>
  <si>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</si>
  <si>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</si>
  <si>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</si>
  <si>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</si>
  <si>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</si>
  <si>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</si>
  <si>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CYTOTECHNOLOGY</t>
  </si>
  <si>
    <t>Natural Sciences with lab</t>
  </si>
  <si>
    <t>BIO 1134, BIO 1144, BIO 1314, BIO 2414, BIO 2424, BIO 2514, BIO 2524, BIO 2924, CHE 1214, CHE 1224, CHE 2424, CHE 2434, PHY 2414, PHY 2424, PHY 2514, PHY 2524</t>
  </si>
  <si>
    <t>Total Community/Junior College Hours</t>
  </si>
  <si>
    <t>51.1002</t>
  </si>
  <si>
    <t>*The Cytotechnology program is a 3+1 baccalaureate degree program, requiring 90 semester hours of prerequisite coursework prior to admission.  A maximum of 62 hours of those hours may be accepted from a community/junior college.</t>
  </si>
  <si>
    <t>Senior College Electives*</t>
  </si>
  <si>
    <t>50.0102</t>
  </si>
  <si>
    <t>52.0101, 52.0201, 52.0301, 52.0601, 52.0701, 52.0801, 52.1001, 52.1401</t>
  </si>
  <si>
    <r>
      <t>APPLIED TECHNOLOGY AND TECHNOLOGY MANAGEMENT</t>
    </r>
    <r>
      <rPr>
        <sz val="11"/>
        <color theme="1"/>
        <rFont val="Calibri"/>
        <family val="2"/>
        <scheme val="minor"/>
      </rPr>
      <t xml:space="preserve"> (MVSU)</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t>
    </r>
    <r>
      <rPr>
        <b/>
        <sz val="11"/>
        <color theme="1"/>
        <rFont val="Calibri"/>
        <family val="2"/>
        <scheme val="minor"/>
      </rPr>
      <t xml:space="preserve">INDUSTRIAL TECHNOLOGY </t>
    </r>
    <r>
      <rPr>
        <sz val="11"/>
        <color theme="1"/>
        <rFont val="Calibri"/>
        <family val="2"/>
        <scheme val="minor"/>
      </rPr>
      <t>(JSU)</t>
    </r>
    <r>
      <rPr>
        <b/>
        <sz val="11"/>
        <color theme="1"/>
        <rFont val="Calibri"/>
        <family val="2"/>
        <scheme val="minor"/>
      </rPr>
      <t xml:space="preserve">; 
ROBOTICS AND AUTOMATION TECHNOLOGY </t>
    </r>
    <r>
      <rPr>
        <sz val="11"/>
        <color theme="1"/>
        <rFont val="Calibri"/>
        <family val="2"/>
        <scheme val="minor"/>
      </rPr>
      <t>(ASU)</t>
    </r>
  </si>
  <si>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</si>
  <si>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</si>
  <si>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</si>
  <si>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</si>
  <si>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</si>
  <si>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</si>
  <si>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</si>
  <si>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</si>
  <si>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</si>
  <si>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</si>
  <si>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</si>
  <si>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</si>
  <si>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t>Humanities/Fine Art Electives</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</si>
  <si>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</si>
  <si>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</si>
  <si>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</si>
  <si>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r>
      <t>BANKING AND FINANCE</t>
    </r>
    <r>
      <rPr>
        <sz val="11"/>
        <color theme="1"/>
        <rFont val="Calibri"/>
        <family val="2"/>
        <scheme val="minor"/>
      </rPr>
      <t xml:space="preserve"> (MSU, UM)</t>
    </r>
    <r>
      <rPr>
        <b/>
        <sz val="11"/>
        <color theme="1"/>
        <rFont val="Calibri"/>
        <family val="2"/>
        <scheme val="minor"/>
      </rPr>
      <t>; BUSINESS ADMINISTRATION</t>
    </r>
    <r>
      <rPr>
        <sz val="11"/>
        <color theme="1"/>
        <rFont val="Calibri"/>
        <family val="2"/>
        <scheme val="minor"/>
      </rPr>
      <t xml:space="preserve"> (ASU, JSU, MSU, MVSU, MUW, USM)</t>
    </r>
    <r>
      <rPr>
        <b/>
        <sz val="11"/>
        <color theme="1"/>
        <rFont val="Calibri"/>
        <family val="2"/>
        <scheme val="minor"/>
      </rPr>
      <t xml:space="preserve">; ECONOMICS </t>
    </r>
    <r>
      <rPr>
        <sz val="11"/>
        <color theme="1"/>
        <rFont val="Calibri"/>
        <family val="2"/>
        <scheme val="minor"/>
      </rPr>
      <t>(JSU, MSU, UM)</t>
    </r>
    <r>
      <rPr>
        <b/>
        <sz val="11"/>
        <color theme="1"/>
        <rFont val="Calibri"/>
        <family val="2"/>
        <scheme val="minor"/>
      </rPr>
      <t xml:space="preserve">; ENTREPRENEURSHIP </t>
    </r>
    <r>
      <rPr>
        <sz val="11"/>
        <color theme="1"/>
        <rFont val="Calibri"/>
        <family val="2"/>
        <scheme val="minor"/>
      </rPr>
      <t>(JSU)</t>
    </r>
    <r>
      <rPr>
        <b/>
        <sz val="11"/>
        <color theme="1"/>
        <rFont val="Calibri"/>
        <family val="2"/>
        <scheme val="minor"/>
      </rPr>
      <t xml:space="preserve">; FINANCE </t>
    </r>
    <r>
      <rPr>
        <sz val="11"/>
        <color theme="1"/>
        <rFont val="Calibri"/>
        <family val="2"/>
        <scheme val="minor"/>
      </rPr>
      <t>(DSU, JSU, USM)</t>
    </r>
    <r>
      <rPr>
        <b/>
        <sz val="11"/>
        <color theme="1"/>
        <rFont val="Calibri"/>
        <family val="2"/>
        <scheme val="minor"/>
      </rPr>
      <t xml:space="preserve">; MANAGEMENT </t>
    </r>
    <r>
      <rPr>
        <sz val="11"/>
        <color theme="1"/>
        <rFont val="Calibri"/>
        <family val="2"/>
        <scheme val="minor"/>
      </rPr>
      <t>(DSU, JSU, MSU, UM, USM)</t>
    </r>
    <r>
      <rPr>
        <b/>
        <sz val="11"/>
        <color theme="1"/>
        <rFont val="Calibri"/>
        <family val="2"/>
        <scheme val="minor"/>
      </rPr>
      <t>; MANAGERIAL FINANCE</t>
    </r>
    <r>
      <rPr>
        <sz val="11"/>
        <color theme="1"/>
        <rFont val="Calibri"/>
        <family val="2"/>
        <scheme val="minor"/>
      </rPr>
      <t xml:space="preserve"> (UM)</t>
    </r>
    <r>
      <rPr>
        <b/>
        <sz val="11"/>
        <color theme="1"/>
        <rFont val="Calibri"/>
        <family val="2"/>
        <scheme val="minor"/>
      </rPr>
      <t xml:space="preserve">; MARKETING </t>
    </r>
    <r>
      <rPr>
        <sz val="11"/>
        <color theme="1"/>
        <rFont val="Calibri"/>
        <family val="2"/>
        <scheme val="minor"/>
      </rPr>
      <t>(DSU, JSU, MSU, UM, USM)</t>
    </r>
  </si>
  <si>
    <r>
      <t xml:space="preserve">COMPUTER INFORMATION SYSTEMS </t>
    </r>
    <r>
      <rPr>
        <sz val="11"/>
        <color theme="1"/>
        <rFont val="Calibri"/>
        <family val="2"/>
        <scheme val="minor"/>
      </rPr>
      <t>(DSU)</t>
    </r>
    <r>
      <rPr>
        <b/>
        <sz val="11"/>
        <color theme="1"/>
        <rFont val="Calibri"/>
        <family val="2"/>
        <scheme val="minor"/>
      </rPr>
      <t xml:space="preserve">;
MANAGEMENT INFORMATION SYSTEMS </t>
    </r>
    <r>
      <rPr>
        <sz val="11"/>
        <color theme="1"/>
        <rFont val="Calibri"/>
        <family val="2"/>
        <scheme val="minor"/>
      </rPr>
      <t>(UM)</t>
    </r>
  </si>
  <si>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</si>
  <si>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r>
      <t xml:space="preserve">ART </t>
    </r>
    <r>
      <rPr>
        <sz val="11"/>
        <color theme="1"/>
        <rFont val="Calibri"/>
        <family val="2"/>
        <scheme val="minor"/>
      </rPr>
      <t xml:space="preserve"> (DSU, JSU, MSU, MVSU, UM, USM)</t>
    </r>
    <r>
      <rPr>
        <b/>
        <sz val="11"/>
        <color theme="1"/>
        <rFont val="Calibri"/>
        <family val="2"/>
        <scheme val="minor"/>
      </rPr>
      <t>;</t>
    </r>
    <r>
      <rPr>
        <sz val="11"/>
        <color theme="1"/>
        <rFont val="Calibri"/>
        <family val="2"/>
        <scheme val="minor"/>
      </rPr>
      <t xml:space="preserve"> 
</t>
    </r>
    <r>
      <rPr>
        <b/>
        <sz val="11"/>
        <color theme="1"/>
        <rFont val="Calibri"/>
        <family val="2"/>
        <scheme val="minor"/>
      </rPr>
      <t>FINE ARTS</t>
    </r>
    <r>
      <rPr>
        <sz val="11"/>
        <color theme="1"/>
        <rFont val="Calibri"/>
        <family val="2"/>
        <scheme val="minor"/>
      </rPr>
      <t xml:space="preserve"> (MUW)</t>
    </r>
  </si>
  <si>
    <t xml:space="preserve">General Physics I-A &amp; II-A </t>
  </si>
  <si>
    <t>PHY 2310, PHY 2323, PHY 2333</t>
  </si>
  <si>
    <t>Intro to Linear</t>
  </si>
  <si>
    <t>8-9</t>
  </si>
  <si>
    <t>Concentrations in the following areas: Agricultural Leadership and Teaching</t>
  </si>
  <si>
    <t>CHE 1213 and CHE 1223 or CHE 1313 and CHE 1323</t>
  </si>
  <si>
    <t>(select one language - 200 level or higher)</t>
  </si>
  <si>
    <r>
      <t xml:space="preserve">ART 1113, </t>
    </r>
    <r>
      <rPr>
        <sz val="11"/>
        <color theme="1"/>
        <rFont val="Calibri"/>
        <family val="2"/>
        <scheme val="minor"/>
      </rPr>
      <t>ART 2713, ART 2723, DAN 1113, MUS 1113, SPT 2233</t>
    </r>
  </si>
  <si>
    <t>ENG 2223, ENG 2233, ENG 2323, ENG 2333, ENG 2423, or ENG 2433</t>
  </si>
  <si>
    <r>
      <t>CSC 1613</t>
    </r>
    <r>
      <rPr>
        <sz val="11"/>
        <color rgb="FFFF0000"/>
        <rFont val="Calibri"/>
        <family val="2"/>
        <scheme val="minor"/>
      </rPr>
      <t xml:space="preserve"> </t>
    </r>
  </si>
  <si>
    <t xml:space="preserve">ECO 2113, ECO 2123 </t>
  </si>
  <si>
    <t>55-57</t>
  </si>
  <si>
    <t>CSC 1613, CSC 2623</t>
  </si>
  <si>
    <t>Choose from Appendix B</t>
  </si>
  <si>
    <t>Human Biology</t>
  </si>
  <si>
    <t>CSC 1113 or CSC 1123</t>
  </si>
  <si>
    <t>College Algebra *</t>
  </si>
  <si>
    <t>Drawing I, (Drawing II**)</t>
  </si>
  <si>
    <t>ART 1313, (ART 1323**)</t>
  </si>
  <si>
    <t>ENG 2223, ENG 2233, ENG 2323, ENG 2333, ENG 2423, ENG 2433, HIS 1113, HIS 1123, HIS 1163, HIS 1173, HIS 2213, HIS 2223, PHI 2113, PHI 2713</t>
  </si>
  <si>
    <t>ECO 2113, ECO 2123, EPY 2533, GEO 1113, PSC 1113, PSY 1513, SOC 2113, SOC 2133, SOC 2143, SOC 2213</t>
  </si>
  <si>
    <t>Theater Appreciation</t>
  </si>
  <si>
    <t>ART 1113, DAN 1113, MUS 1113</t>
  </si>
  <si>
    <t>ECO 2113, ECO 2123, PSC 1113, PSC 2113, PSY 1513, PSY 1523, PSY 2553, SOC 2113, SOC 2123, SOC 2133, SOC 2143, SOC 2153, SOC 2163, SOC 2213, SOC 2243</t>
  </si>
  <si>
    <t xml:space="preserve">Public Speaking I </t>
  </si>
  <si>
    <t>MAT 1313 and BAD 2323 or MAT 2323</t>
  </si>
  <si>
    <t>Program to be deleted at MSU by 2014.</t>
  </si>
  <si>
    <t>Math Elective***</t>
  </si>
  <si>
    <t>Microbiology****</t>
  </si>
  <si>
    <t>*Floriculture and Ornamental concentration requires Spanish I and II (MFL 1213 &amp; MFL 1223) as the Humanities electives.</t>
  </si>
  <si>
    <t>**Floral Management concentration requires Principles of Macroeconomics (ECO 2113) or General Psychology I (PSY 1513).</t>
  </si>
  <si>
    <t>***Floriculture and Ornamental concentration requires Statistics (MAT 2323).</t>
  </si>
  <si>
    <t>****Accepted as a restricted elective for the Floriculture and Ornamental concentration.</t>
  </si>
  <si>
    <t xml:space="preserve">MAT 1313 </t>
  </si>
  <si>
    <t>PHY 2313, PHY 2323</t>
  </si>
  <si>
    <t>6-8</t>
  </si>
  <si>
    <t>or Physics I&amp;II</t>
  </si>
  <si>
    <t>Physics III*</t>
  </si>
  <si>
    <t>PHY 2333</t>
  </si>
  <si>
    <t>BOA 2533, BOT 1143, BOT 1113, BOT 1123, BOA 1123</t>
  </si>
  <si>
    <t>.</t>
  </si>
  <si>
    <t>or Physics I &amp;II</t>
  </si>
  <si>
    <t>59-61</t>
  </si>
  <si>
    <t>Suggested Courses:  13</t>
  </si>
  <si>
    <t>The remaining 15 hours can be completed in the Collateral Core Area.  These courses can be from PSY, SOC, SPT, MAT, HIS.</t>
  </si>
  <si>
    <t>MAT 2323 or MAT 1323</t>
  </si>
  <si>
    <t>62-64</t>
  </si>
  <si>
    <t>Differential Equations*</t>
  </si>
  <si>
    <t>ECO 2113, PSY 1513</t>
  </si>
  <si>
    <t>ACC 1213, 1223</t>
  </si>
  <si>
    <t>ECO 2123, EDU 1614</t>
  </si>
  <si>
    <t>ECO 2123,PSY 1513</t>
  </si>
  <si>
    <t xml:space="preserve">Physical Science I </t>
  </si>
  <si>
    <t xml:space="preserve">PHY 2244,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</si>
  <si>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</si>
  <si>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</si>
  <si>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</si>
  <si>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</si>
  <si>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</si>
  <si>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</si>
  <si>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</si>
  <si>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</si>
  <si>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</si>
  <si>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Additional Courses accepted by UM:</t>
  </si>
  <si>
    <t>Additional Courses accepted by MUW:</t>
  </si>
  <si>
    <t>Additional Courses accepted by ASU:</t>
  </si>
  <si>
    <t>Additional Courses accepted by DSU:</t>
  </si>
  <si>
    <t>Additional Courses accepted by USM:</t>
  </si>
  <si>
    <t>Additional Courses accepted by JSU:</t>
  </si>
  <si>
    <t>Additional Courses accepted by MSU:</t>
  </si>
  <si>
    <t>Additional Courses accepted by MVSU:</t>
  </si>
  <si>
    <t>HUMAN PERFORMANCE
(EXERCISE SCIENCE)</t>
  </si>
  <si>
    <t>HUMAN PERFORMANCE
(KINESIOTHERAPY)</t>
  </si>
  <si>
    <t>Keyboarding or Word Processing</t>
  </si>
  <si>
    <t xml:space="preserve">BOA 1143, BOA 2533, BOA 2543 </t>
  </si>
  <si>
    <t>DANCE 
(Performance and Choreography)</t>
  </si>
  <si>
    <t>Dance Electives</t>
  </si>
  <si>
    <t>DAN 1212, DAN 1312, DAN 1322, DAN 1412, DAN 1422, DAN 1542, DAN 1642</t>
  </si>
  <si>
    <t>USM (Gulf Coast-only degree)</t>
  </si>
  <si>
    <t xml:space="preserve">Electives </t>
  </si>
  <si>
    <t>Human Performance (Exercise Science)</t>
  </si>
  <si>
    <t>Human Performance (Kinesiotherapy)</t>
  </si>
  <si>
    <t>MATHEMATICS (LICENSURE)</t>
  </si>
  <si>
    <t>MUSIC EDUCATION</t>
  </si>
  <si>
    <t>BIOLOGICAL SCIENCES
(LICENSURE)</t>
  </si>
  <si>
    <t>CHEMISTRY (LICENSURE)</t>
  </si>
  <si>
    <t>DANCE (Dance Education)</t>
  </si>
  <si>
    <t>ASU, DSU, JSU, MSU, MUW, MVSU, UM</t>
  </si>
  <si>
    <t>ENG 2223, ENG 2233, ENG 2213, ENG 2323, ENG 2333, ENG 2423, ENG 2433, ENG 2413</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</si>
  <si>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</si>
  <si>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</si>
  <si>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</si>
  <si>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</si>
  <si>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</si>
  <si>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</si>
  <si>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 xml:space="preserve">  - Special Education K-6 or 7-12 (18 additional hours)</t>
  </si>
  <si>
    <t>The Southern Miss Elementary Education program is designed such that all teacher candidates will have a supplemental Reading Endorsement.</t>
  </si>
  <si>
    <t>MDE Supplemental Endorsements:</t>
  </si>
  <si>
    <t>Choose any two courses from Appendix B</t>
  </si>
  <si>
    <t>ENGLISH (LICENSURE)</t>
  </si>
  <si>
    <t>Biological Sciences (Licensure)</t>
  </si>
  <si>
    <t>Chemistry (Licensure)</t>
  </si>
  <si>
    <t>Education of the Deaf (Licensure)</t>
  </si>
  <si>
    <t>English (Licensure)</t>
  </si>
  <si>
    <t>Foreign Languages (Licensure)</t>
  </si>
  <si>
    <t>Human Performance (K-12 Physical Education Licensure)</t>
  </si>
  <si>
    <t>HUMAN PERFORMANCE (K-12 PHYSICAL EDUCATION LICENSURE)</t>
  </si>
  <si>
    <t>Mathematics (Licensure)</t>
  </si>
  <si>
    <t>Physics (Licensure)</t>
  </si>
  <si>
    <t>ECO 2113, ECO 2123, SOC 2213, GEO 1113, PSY 1513, PSC 1113</t>
  </si>
  <si>
    <t>MEDICAL TECHNOLOGY (MSU, UM) / MEDICAL LABORATORY SCIENCE (USM)</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</si>
  <si>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</si>
  <si>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</si>
  <si>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</si>
  <si>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</si>
  <si>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</si>
  <si>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</si>
  <si>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</si>
  <si>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</si>
  <si>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</si>
  <si>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</si>
  <si>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</si>
  <si>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</si>
  <si>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FORENSICS (USM) / FORENSIC CHEMISTRY (UM)</t>
  </si>
  <si>
    <t>Additional Courses Accepted By UMMC:</t>
  </si>
  <si>
    <t>Anatomy and Physiology I</t>
  </si>
  <si>
    <t>ECO 2113, ECO 2123, PSC 1113, PSY 1513, SOC 2113</t>
  </si>
  <si>
    <t>CSC 2833</t>
  </si>
  <si>
    <t>Discrete Structures</t>
  </si>
  <si>
    <t>*UM requires twelve (12) hours of social science and humanities, of which six (6) hours must be in one subject and the remaining six (6) in a different subject or subjects.</t>
  </si>
  <si>
    <t>MAT 1513, MAT 1523, MAT 1613, MAT 1623</t>
  </si>
  <si>
    <t>Calculus I, II, III, or IV</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</si>
  <si>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</si>
  <si>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</si>
  <si>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</si>
  <si>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</si>
  <si>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</si>
  <si>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</si>
  <si>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</si>
  <si>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</si>
  <si>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</si>
  <si>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</si>
  <si>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</si>
  <si>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MVSU Total</t>
  </si>
  <si>
    <r>
      <t xml:space="preserve">ECO 2113, ECO 2123, PSC 1113, </t>
    </r>
    <r>
      <rPr>
        <sz val="11"/>
        <color theme="1"/>
        <rFont val="Calibri"/>
        <family val="2"/>
        <scheme val="minor"/>
      </rPr>
      <t xml:space="preserve">PSY 1513, SOC 2113, SOC 2133, SOC 2143 </t>
    </r>
    <r>
      <rPr>
        <sz val="10"/>
        <color theme="1"/>
        <rFont val="Calibri"/>
        <family val="2"/>
        <scheme val="minor"/>
      </rPr>
      <t>(no more than 3 hours from any one discipline)</t>
    </r>
  </si>
  <si>
    <t xml:space="preserve"> JSU Total</t>
  </si>
  <si>
    <t>MVSU Additional Courses Total</t>
  </si>
  <si>
    <t xml:space="preserve"> USM Total</t>
  </si>
  <si>
    <t>CSC 1613 or CSC 2134</t>
  </si>
  <si>
    <t>ECO 2113, ECO 2123, GEO 1113, PHI 2113, PSC 1113, SOC 2113</t>
  </si>
  <si>
    <t>MAT 1323, MAT 2323</t>
  </si>
  <si>
    <t>MAT 1323, MAT 2323, BAD 2323</t>
  </si>
  <si>
    <t>Biology I or II</t>
  </si>
  <si>
    <t>Common Courses Total</t>
  </si>
  <si>
    <t>MAT 1613, MAT 1623 or MAT 1513, MAT 1523</t>
  </si>
  <si>
    <t>Calculus I &amp; II or Business Calculus I &amp; II</t>
  </si>
  <si>
    <t>Computer Programming I &amp; II</t>
  </si>
  <si>
    <t>BIO 1114, BIO 1124 or BIO 1134, BIO 1144</t>
  </si>
  <si>
    <t xml:space="preserve"> Common Courses Total</t>
  </si>
  <si>
    <t xml:space="preserve"> DSU Total</t>
  </si>
  <si>
    <t xml:space="preserve"> UM Total</t>
  </si>
  <si>
    <t xml:space="preserve"> MUW Total</t>
  </si>
  <si>
    <t xml:space="preserve"> MSU Total</t>
  </si>
  <si>
    <t>ECO 2113, ECO 2123, PSC 1123, PSC 2113, PSY 1513, SOC 2113, SOC 2133, SOC 2143, SOC 2213, SOC 2243</t>
  </si>
  <si>
    <t xml:space="preserve">Non-Laboratory Science </t>
  </si>
  <si>
    <t>DSU Acceptable Courses Total</t>
  </si>
  <si>
    <t>USM Acceptable Courses Total</t>
  </si>
  <si>
    <t>UM Acceptable Courses Total</t>
  </si>
  <si>
    <t>Business Calculus I &amp; II or Calculus I &amp; II</t>
  </si>
  <si>
    <t>MAT 1513, MAT 1523 or MAT 1613, MAT 1623</t>
  </si>
  <si>
    <t>ASU Acceptable Courses Total</t>
  </si>
  <si>
    <t>Computer Applications I &amp; II</t>
  </si>
  <si>
    <t>JSU Acceptable Courses Total</t>
  </si>
  <si>
    <t>MSU Acceptable Courses Total</t>
  </si>
  <si>
    <t>MUW Acceptable Courses Total</t>
  </si>
  <si>
    <t>MVSU Acceptable Courses Total</t>
  </si>
  <si>
    <t>BIOLOGICAL SCIENCE</t>
  </si>
  <si>
    <t>Sciences*</t>
  </si>
  <si>
    <t>TEMPLATE</t>
  </si>
  <si>
    <t xml:space="preserve">Degree </t>
  </si>
  <si>
    <t>Accounting / Accountancy</t>
  </si>
  <si>
    <t>Biology Education - Alcorn State University</t>
  </si>
  <si>
    <t>Biology Education - Delta State University</t>
  </si>
  <si>
    <t>Biology Education - Mississippi State University</t>
  </si>
  <si>
    <t>Biology Education - Mississippi University For Women</t>
  </si>
  <si>
    <t>Computer Information Systems / Management Information Systems</t>
  </si>
  <si>
    <t>English Education - Alcorn State University</t>
  </si>
  <si>
    <t>English Education - Delta State University</t>
  </si>
  <si>
    <t>English Education - Jackson State University</t>
  </si>
  <si>
    <t>English Education - Mississippi State University</t>
  </si>
  <si>
    <t>English Education - Mississippi University For Women</t>
  </si>
  <si>
    <t>English Education - Mississippi Valley State University</t>
  </si>
  <si>
    <t>Foreign Languages / Modern Foreign Languages</t>
  </si>
  <si>
    <t>Forensics / Forensic Chemistry</t>
  </si>
  <si>
    <t>Forestry / Forest Management</t>
  </si>
  <si>
    <t>General Studies / Interdisciplinary Studies</t>
  </si>
  <si>
    <t>Industrial Engineering Technology / Industrial Technology</t>
  </si>
  <si>
    <t>Mathematics Education - Alcorn State University</t>
  </si>
  <si>
    <t>Mathematics Education - Delta State University</t>
  </si>
  <si>
    <t>Mathematics Education - Jackson State University</t>
  </si>
  <si>
    <t>Mathematics Education - Mississippi State University</t>
  </si>
  <si>
    <t>Mathematics Education - Mississippi University For Women</t>
  </si>
  <si>
    <t>Mathematics Education - Mississippi Valley State University</t>
  </si>
  <si>
    <t>Music / Music Education / Performance</t>
  </si>
  <si>
    <t>Nutrition &amp; Dietetics / Dietetics &amp; Nutrition</t>
  </si>
  <si>
    <t>Religion / Religious Studies</t>
  </si>
  <si>
    <t>Social Science Education - Alcorn State University</t>
  </si>
  <si>
    <t>Social Science Education - Delta State University</t>
  </si>
  <si>
    <t>Social Science Education - Mississippi State University</t>
  </si>
  <si>
    <t>Social Science Education - Mississippi University For Women</t>
  </si>
  <si>
    <t>Social Science Education - Mississippi Valley State University</t>
  </si>
  <si>
    <t>Sociology / Sociology &amp; Social Work</t>
  </si>
  <si>
    <t>Special Education - Jackson State University</t>
  </si>
  <si>
    <t>Special Education - Mississippi State University</t>
  </si>
  <si>
    <t>Communication Sciences and Disorders / Communicative Disorders</t>
  </si>
  <si>
    <t>Criminal Justice / Criminal Justice and Correctional Services</t>
  </si>
  <si>
    <t>Hotel, Restaurant, and Tourism Management</t>
  </si>
  <si>
    <t>Speech and Hearing Sciences / Speech Pathology / Speech Pathology and Audiology</t>
  </si>
  <si>
    <t>Wildlife, Fisheries and Aquaculture Sciences</t>
  </si>
  <si>
    <t>Biochemistry BA</t>
  </si>
  <si>
    <t>Biochemistry BS</t>
  </si>
  <si>
    <t>Biological Science / Biology BA</t>
  </si>
  <si>
    <t>Biological Science(s) / Biology BS</t>
  </si>
  <si>
    <t>Biology Education - University of Mississippi</t>
  </si>
  <si>
    <t>Biology Education - University of Southern Mississippi</t>
  </si>
  <si>
    <t>English Education - University of Mississippi</t>
  </si>
  <si>
    <t>Mathematics Education - University of Mississippi</t>
  </si>
  <si>
    <t>Mathematics Education - University of Southern Mississippi</t>
  </si>
  <si>
    <t>Social Science Education - University of Mississippi</t>
  </si>
  <si>
    <t>Social Science Education - University of Southern Mississippi</t>
  </si>
  <si>
    <t>Special Education - University of Mississippi</t>
  </si>
  <si>
    <t>Special Education - University of Southern Mississippi</t>
  </si>
  <si>
    <t>Chemistry BA</t>
  </si>
  <si>
    <t>Computer Science BA</t>
  </si>
  <si>
    <t>Economics BA</t>
  </si>
  <si>
    <t>History BA</t>
  </si>
  <si>
    <t>Mathematics BA</t>
  </si>
  <si>
    <t>Paralegal Studies / Legal Studies BA</t>
  </si>
  <si>
    <t>Physics BA</t>
  </si>
  <si>
    <t>Psychology BA</t>
  </si>
  <si>
    <t>Social Sciences BA</t>
  </si>
  <si>
    <t>Chemistry BS</t>
  </si>
  <si>
    <t>History BS</t>
  </si>
  <si>
    <t>Mathematics BS</t>
  </si>
  <si>
    <t>Physics BS</t>
  </si>
  <si>
    <t>Psychology BS</t>
  </si>
  <si>
    <t>Community Health Sciences (Health Promotion or Health Policy and Administration)</t>
  </si>
  <si>
    <t>Computer Science BS, BSCS</t>
  </si>
  <si>
    <t>Dance (Licensure)</t>
  </si>
  <si>
    <t>Education of The Deaf (Licensure)</t>
  </si>
  <si>
    <t>English (Licensure) - University of Southern Mississippi</t>
  </si>
  <si>
    <t>Economics BBA</t>
  </si>
  <si>
    <t>Elementary Education - University of Southern Mississippi</t>
  </si>
  <si>
    <t>General Studies BGS</t>
  </si>
  <si>
    <t>Music (Music Therapy)</t>
  </si>
  <si>
    <t>Office Administration (Information Technology)</t>
  </si>
  <si>
    <t>Paralegal Studies / Legal Studies BPS, BS</t>
  </si>
  <si>
    <t>Recreation (Recreation Administration or Therapeutic Recreation)</t>
  </si>
  <si>
    <t>Science Education (Chemistry &amp; Physical Science) - Alcorn State University</t>
  </si>
  <si>
    <t>Science Education (Chemistry) - Delta State University</t>
  </si>
  <si>
    <t>Science Education (Chemistry) - Mississippi State University</t>
  </si>
  <si>
    <t>Science Education (Chemistry) - University of Mississippi</t>
  </si>
  <si>
    <t>Science Education (Physical Science) - Mississippi University For Women</t>
  </si>
  <si>
    <t>Science Education (Physics) - Mississippi State University</t>
  </si>
  <si>
    <t>Science Education (Physics) - University of Mississippi</t>
  </si>
  <si>
    <t>Science Education (Physics Licensure) - University of Southern Mississippi</t>
  </si>
  <si>
    <t>**Required if student receives a grade of "C" or lower in Drawing I (ART 1313)</t>
  </si>
  <si>
    <t>1) ENG 2223 and ENG 2233 or ENG 2213; or
2) ENG 2323, ENG 2333; or
3) ENG 2423 and ENG 2433 or ENG 2413; or
4) ENG 2153 and one of the following: ENG 2153, ENG 2213, ENG 2223, ENG 2233,  ENG 2323, ENG 2413, ENG 2423, ENG 2433</t>
  </si>
  <si>
    <r>
      <t xml:space="preserve">ENG 2223, ENG 2233, </t>
    </r>
    <r>
      <rPr>
        <sz val="11"/>
        <color theme="1"/>
        <rFont val="Calibri"/>
        <family val="2"/>
        <scheme val="minor"/>
      </rPr>
      <t>ENG 2323, ENG 2333, ENG 2423, ENG 2433, HIS 1113, HIS 1123, HIS 1163, HIS 1173, HIS 2213, HIS 2223, PHI 2113, PHI 2713</t>
    </r>
  </si>
  <si>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</si>
  <si>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r>
      <t xml:space="preserve">ACC, BIO, </t>
    </r>
    <r>
      <rPr>
        <sz val="11"/>
        <color theme="1"/>
        <rFont val="Calibri"/>
        <family val="2"/>
        <scheme val="minor"/>
      </rPr>
      <t>BAD, CHE, ECO</t>
    </r>
  </si>
  <si>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</si>
  <si>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</si>
  <si>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</si>
  <si>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t>*Either Physics III (PHY 2333) or Differential Equations (MAT 2913) may be taken for a Math/Science Elective.</t>
  </si>
  <si>
    <r>
      <t>Principles of Accounting I &amp;</t>
    </r>
    <r>
      <rPr>
        <sz val="11"/>
        <color theme="1"/>
        <rFont val="Calibri"/>
        <family val="2"/>
        <scheme val="minor"/>
      </rPr>
      <t xml:space="preserve"> II</t>
    </r>
  </si>
  <si>
    <r>
      <t xml:space="preserve">ENG 2223, ENG 2233, ENG 2323, ENG 2333, ENG 2423, ENG 2433, 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</si>
  <si>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</si>
  <si>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</si>
  <si>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</si>
  <si>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Computer Programming I*</t>
  </si>
  <si>
    <t>*Structured Programming course required.  Language is not specified.  Object-oriented programming course is NOT accepted.</t>
  </si>
  <si>
    <t>UM Total*</t>
  </si>
  <si>
    <t>MSU Total*</t>
  </si>
  <si>
    <t>ENG 2223, ENG 2233, ENG 2323, ENG 2333, ENG 2423, ENG 2433, HIS 1113, HIS 1123, HIS 1163, HIS 1173, HIS 2213, HIS 2223, PHI 2113, PHI 2143, PHI 2713</t>
  </si>
  <si>
    <t>Concentrations in the following areas: Business Management (POBM), Processed Products (POPP), Production System (POPS), Pre-Veterinary Medicine (PVSP)</t>
  </si>
  <si>
    <t>*PVSP concentration must take College Algebra (MAT 1313) and Trigonometry (MAT 1323).</t>
  </si>
  <si>
    <t>MFL 1113</t>
  </si>
  <si>
    <t>Remaining degree hours of 120 program hours are Veterinary Medicine.</t>
  </si>
  <si>
    <t>SPT 1113, SPT 2173</t>
  </si>
  <si>
    <t>Public Speaking I or Interpersonal Communication</t>
  </si>
  <si>
    <t>EPY 2513, FCS 2813, HPR 1111, SPT 2173</t>
  </si>
  <si>
    <t>ECO 2113, ECO 2123, GEO 1113, PHI 2113, PSC 1113, PSY 1513, SOC 2113, SOC 2113</t>
  </si>
  <si>
    <t>ART 1113, ART 2713, ART 2723, DAN 1113, MUS 1113, SPT 2223</t>
  </si>
  <si>
    <t>Perspectives on Society</t>
  </si>
  <si>
    <t>ECO 2113, ECO 2123, GEO 1113, GEO 1123, PHI 2113, PSC 1113, PSC 1123, SOC 2113</t>
  </si>
  <si>
    <t>ECO 2113, ECO 2123, GEO 1113, GEO 1123, PHI 2113, PSC 1113, SOC 1113</t>
  </si>
  <si>
    <t>ECO 2113, ECO 2123, GEO 1113, GEO 1123, PHI 2113, PSC 1113, PSY 1513, SOC 1113</t>
  </si>
  <si>
    <t>8-12</t>
  </si>
  <si>
    <t>25-29</t>
  </si>
  <si>
    <t>62 total hrs - Nutrition/Dietetics</t>
  </si>
  <si>
    <t>ART 1383, ART 1393, ART 2513, ART 2523, ART 2533, ART 2543, ART 2613, ART 2623, ART 2633, ART 2643</t>
  </si>
  <si>
    <t>ART 1113, ART 2713, ART 2723, MUS 1113, SPT 2223</t>
  </si>
  <si>
    <t>Any PHI Course</t>
  </si>
  <si>
    <r>
      <t>Philosophy Electives</t>
    </r>
    <r>
      <rPr>
        <sz val="10"/>
        <color theme="1"/>
        <rFont val="Calibri"/>
        <family val="2"/>
        <scheme val="minor"/>
      </rPr>
      <t xml:space="preserve"> (satisfied with 3 hours if PHI 2113 is taken as Social Science/Behavioral Science)</t>
    </r>
  </si>
  <si>
    <t>Computer Information Science Elective</t>
  </si>
  <si>
    <t>CSC 1113, CSC 1123, CSC 1133</t>
  </si>
  <si>
    <t>Laboratory Science Elective</t>
  </si>
  <si>
    <t>Biology I</t>
  </si>
  <si>
    <t>CSC 1123, EPY 2513, FCS 2813, SPT 2173</t>
  </si>
  <si>
    <t>CSC 1123, EPY 2513, FCS 2813, HPR 1111, MFL 1113, MFL 1213, MFL 1713, SPT 2173</t>
  </si>
  <si>
    <t>Choose 25 hours of the following:</t>
  </si>
  <si>
    <t>Calculus I with laboratory or Statistics</t>
  </si>
  <si>
    <t>MAT 1613 and MAT 1611 or MAT 2323</t>
  </si>
  <si>
    <t xml:space="preserve">PSY 1513  </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</si>
  <si>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</si>
  <si>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</si>
  <si>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</si>
  <si>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</si>
  <si>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</si>
  <si>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</si>
  <si>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</si>
  <si>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Courses listed twice will only count once.</t>
  </si>
  <si>
    <t>*Credit will be given for Music Theory courses if student passes the placement test.  An audition is required.</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</si>
  <si>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</si>
  <si>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</si>
  <si>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</si>
  <si>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</si>
  <si>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</si>
  <si>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</si>
  <si>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</si>
  <si>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</si>
  <si>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ECO 2113, ECO 2123 or ACC 1213, ACC 1223</t>
  </si>
  <si>
    <r>
      <t xml:space="preserve">Economics </t>
    </r>
    <r>
      <rPr>
        <sz val="11"/>
        <color theme="1"/>
        <rFont val="Calibri"/>
        <family val="2"/>
        <scheme val="minor"/>
      </rPr>
      <t>or Accounting</t>
    </r>
  </si>
  <si>
    <t xml:space="preserve">Economics </t>
  </si>
  <si>
    <t>PHY 1113, GLY 1113, GLY 1123</t>
  </si>
  <si>
    <t>PHY 1114, PHY 2313, or PHY 2243</t>
  </si>
  <si>
    <t>CHE 1214, CHE 1314, GLY 1113/GLY 1111, GLY 1123/1121, or PHY 2253</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</si>
  <si>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</si>
  <si>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</si>
  <si>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MAT 1333, MAT 1513, MAT 1613</t>
  </si>
  <si>
    <t>Finite Mathematics or Calculus</t>
  </si>
  <si>
    <r>
      <t xml:space="preserve">Physical Science </t>
    </r>
    <r>
      <rPr>
        <sz val="10"/>
        <color theme="1"/>
        <rFont val="Calibri"/>
        <family val="2"/>
        <scheme val="minor"/>
      </rPr>
      <t>(see Appendix B)</t>
    </r>
  </si>
  <si>
    <t>Military Science or Physical Education Activities</t>
  </si>
  <si>
    <t>LLS 1151</t>
  </si>
  <si>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</si>
  <si>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</si>
  <si>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</si>
  <si>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</si>
  <si>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</si>
  <si>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</si>
  <si>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</si>
  <si>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</si>
  <si>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</si>
  <si>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</si>
  <si>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</si>
  <si>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</si>
  <si>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</si>
  <si>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</si>
  <si>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</si>
  <si>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</si>
  <si>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</si>
  <si>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</si>
  <si>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</si>
  <si>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</si>
  <si>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</si>
  <si>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</si>
  <si>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</si>
  <si>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</si>
  <si>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</si>
  <si>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</si>
  <si>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</si>
  <si>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</si>
  <si>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</si>
  <si>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</si>
  <si>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</si>
  <si>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</si>
  <si>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</si>
  <si>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</si>
  <si>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</si>
  <si>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</si>
  <si>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</si>
  <si>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</si>
  <si>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</si>
  <si>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</si>
  <si>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</si>
  <si>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</si>
  <si>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</si>
  <si>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</si>
  <si>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</si>
  <si>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</si>
  <si>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</si>
  <si>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</si>
  <si>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</si>
  <si>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</si>
  <si>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</si>
  <si>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</si>
  <si>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</si>
  <si>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</si>
  <si>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</si>
  <si>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</si>
  <si>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</si>
  <si>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</si>
  <si>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</si>
  <si>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</si>
  <si>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</si>
  <si>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</si>
  <si>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</si>
  <si>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</si>
  <si>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</si>
  <si>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</si>
  <si>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</si>
  <si>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</si>
  <si>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</si>
  <si>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</si>
  <si>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</si>
  <si>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</si>
  <si>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</si>
  <si>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</si>
  <si>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</si>
  <si>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</si>
  <si>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</si>
  <si>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</si>
  <si>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</si>
  <si>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</si>
  <si>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</si>
  <si>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</si>
  <si>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</si>
  <si>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</si>
  <si>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</si>
  <si>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</si>
  <si>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</si>
  <si>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</si>
  <si>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</si>
  <si>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</si>
  <si>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</si>
  <si>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</si>
  <si>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</si>
  <si>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</si>
  <si>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</si>
  <si>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</si>
  <si>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</si>
  <si>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</si>
  <si>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</si>
  <si>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</si>
  <si>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</si>
  <si>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</si>
  <si>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</si>
  <si>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</si>
  <si>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</si>
  <si>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</si>
  <si>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</si>
  <si>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</si>
  <si>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</si>
  <si>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</si>
  <si>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</si>
  <si>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</si>
  <si>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</si>
  <si>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</si>
  <si>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</si>
  <si>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</si>
  <si>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</si>
  <si>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</si>
  <si>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</si>
  <si>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</si>
  <si>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</si>
  <si>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</si>
  <si>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</si>
  <si>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</si>
  <si>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</si>
  <si>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</si>
  <si>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</si>
  <si>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</si>
  <si>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</si>
  <si>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</si>
  <si>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</si>
  <si>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</si>
  <si>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</si>
  <si>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</si>
  <si>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1214, AGT 1214</t>
  </si>
  <si>
    <t>AGR 1313, AGT 1313, BIO 1313/1314</t>
  </si>
  <si>
    <t>AGR 1313, AGT 1313, BIO 1313</t>
  </si>
  <si>
    <t>Social and Behavioral Sciences*</t>
  </si>
  <si>
    <t>Total Prerequisite Hours*</t>
  </si>
  <si>
    <t>ENG 2223, ENG 2233, ENG 2323, ENG 2333, ENG 2423, ENG 2433, HIS 1113, HIS 1123, HIS 1163, HIS 1173, HIS 2213, HIS 2223, MFL 1113, MFL 1123, MFL 1213, MFL 1223, MFL 1313, MFL 2113, MFL 2123, MFL 2213, MFL 2223, MFL 2243, MFL 2253, MFL 2313, MFL 2323, MFL 2613, PHI 2113, PHI 2143, PHI 2713</t>
  </si>
  <si>
    <t>CHE 1214, CHE 1314, GLY 1113, or PHY 2253</t>
  </si>
  <si>
    <t>ECO 2113, ECO 2123, GEO 1113, JOU 1313, PSC 1113, PSY 1513, SOC 2113, SOC 2213</t>
  </si>
  <si>
    <t>ART 1113, ART 2713, ART 2723, DAN 1113, ENG 2223, ENG 2233, ENG 2323, ENG 2333, ENG 2423, ENG 2433, HIS 1113, HIS 1123, HIS 1163, HIS 1173, HIS 2213, HIS 2223, MFL 2113, MFL 2123, MFL 2213, MFL 2223, MFL 2313, MFL 2323, MUS 1113, PHI 2113, PHI 2143, PHI 2713, SPT 2233</t>
  </si>
  <si>
    <t>HIS 1113, HIS 1123, HIS 1163, HIS 1173, HIS 2213, HIS 2223, MFL 1113, MFL 1123, MFL 1213, MFL 1223, MFL 1313, MFL 2113, MFL 2123, MFL 2213, MFL 2223, MFL 2243, MFL 2253, MFL 2313, MFL 2323, MFL 2613</t>
  </si>
  <si>
    <t>GRA 1113, GRA 1143</t>
  </si>
  <si>
    <r>
      <t>Sciences</t>
    </r>
    <r>
      <rPr>
        <sz val="11"/>
        <rFont val="Calibri"/>
        <family val="2"/>
        <scheme val="minor"/>
      </rPr>
      <t xml:space="preserve"> </t>
    </r>
  </si>
  <si>
    <r>
      <t xml:space="preserve">Biology, Physical Science </t>
    </r>
    <r>
      <rPr>
        <sz val="10"/>
        <color theme="1"/>
        <rFont val="Calibri"/>
        <family val="2"/>
        <scheme val="minor"/>
      </rPr>
      <t>(see Appendix B)</t>
    </r>
  </si>
  <si>
    <t>Select courses from the following areas: Humanities, Fine Arts, Social and Behavioral Sciences, Natural Sciences</t>
  </si>
  <si>
    <t>Interdisciplinary Concentration</t>
  </si>
  <si>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</si>
  <si>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</si>
  <si>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</si>
  <si>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</si>
  <si>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Admission to the program requires an earned A.A.S. degree, completion of the 30-hour IHL core, and satisfaction of initial regular university admissions requirements.  The MIS and Legal Administration concentrations require the additional requirement that a student complete an A.A.S. from a specific discipline.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</si>
  <si>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</si>
  <si>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</si>
  <si>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</si>
  <si>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</si>
  <si>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</si>
  <si>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r>
      <t xml:space="preserve">INSURANCE &amp; REAL ESTATE </t>
    </r>
    <r>
      <rPr>
        <sz val="11"/>
        <color theme="1"/>
        <rFont val="Calibri"/>
        <family val="2"/>
        <scheme val="minor"/>
      </rPr>
      <t xml:space="preserve">(DSU); 
</t>
    </r>
    <r>
      <rPr>
        <b/>
        <sz val="11"/>
        <color theme="1"/>
        <rFont val="Calibri"/>
        <family val="2"/>
        <scheme val="minor"/>
      </rPr>
      <t xml:space="preserve">INSURANCE &amp; RISK MANAGEMENT </t>
    </r>
    <r>
      <rPr>
        <sz val="11"/>
        <color theme="1"/>
        <rFont val="Calibri"/>
        <family val="2"/>
        <scheme val="minor"/>
      </rPr>
      <t xml:space="preserve">(UM); </t>
    </r>
    <r>
      <rPr>
        <b/>
        <sz val="11"/>
        <color theme="1"/>
        <rFont val="Calibri"/>
        <family val="2"/>
        <scheme val="minor"/>
      </rPr>
      <t xml:space="preserve">REAL ESTATE </t>
    </r>
    <r>
      <rPr>
        <sz val="11"/>
        <color theme="1"/>
        <rFont val="Calibri"/>
        <family val="2"/>
        <scheme val="minor"/>
      </rPr>
      <t>(UM)</t>
    </r>
  </si>
  <si>
    <t>Insurance &amp; Real Estate / Insurance &amp; Risk Management</t>
  </si>
  <si>
    <t xml:space="preserve"> UMMC Total</t>
  </si>
  <si>
    <t>Math or Non-laboratory Science Elective</t>
  </si>
  <si>
    <t>Social and Behavioral Sciences**</t>
  </si>
  <si>
    <t>Endorsement Areas*</t>
  </si>
  <si>
    <t xml:space="preserve">USM Total </t>
  </si>
  <si>
    <t>Principles of Hydraulics and Pneumatics or Industrial Hydraulics and Industrial Pneumatics</t>
  </si>
  <si>
    <t>University of Mississippi</t>
  </si>
  <si>
    <t>MUA 1872, MUA 1882, MUA 2872, MUA 2882</t>
  </si>
  <si>
    <t>EARLY CHILDHOOD EDUCATION</t>
  </si>
  <si>
    <t>13.1209</t>
  </si>
  <si>
    <t>Modern or ancient language</t>
  </si>
  <si>
    <t>MFL 1113, MFL 1123 or MFL 1213, MFL 1223</t>
  </si>
  <si>
    <t>BIO 1613, FCS 1233, HEC 1253, FCS 1253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</si>
  <si>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</si>
  <si>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</si>
  <si>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</si>
  <si>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</si>
  <si>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 xml:space="preserve">PHY 2514, PHY 2524 or PHY 2513, PHY 2523 </t>
  </si>
  <si>
    <t>DSU, JSU, MUW</t>
  </si>
  <si>
    <t>MAT 1323, MAT 1333, MAT 2323</t>
  </si>
  <si>
    <t>Trigonometry, Finite Mathematics, or Statistics</t>
  </si>
  <si>
    <t>HLT 1123</t>
  </si>
  <si>
    <t>HLT 2713</t>
  </si>
  <si>
    <t>HLT 2813</t>
  </si>
  <si>
    <t>Plant Materials II</t>
  </si>
  <si>
    <t>Landscape Construction</t>
  </si>
  <si>
    <t>Ornamental and Turf Pest Management</t>
  </si>
  <si>
    <t>GEO 1113, PSC 1113, PSY 1513, SOC 2113</t>
  </si>
  <si>
    <r>
      <t xml:space="preserve">ART 1113, </t>
    </r>
    <r>
      <rPr>
        <sz val="11"/>
        <color theme="1"/>
        <rFont val="Calibri"/>
        <family val="2"/>
        <scheme val="minor"/>
      </rPr>
      <t>DAN 1113, MUS 1113, SPT 2233</t>
    </r>
  </si>
  <si>
    <r>
      <t xml:space="preserve">ENG 2223, ENG 2233, ENG 2323, ENG 2333, ENG 2423, ENG 2433, HIS 1113, HIS 1123, HIS 1163, HIS 1173, HIS 2213, </t>
    </r>
    <r>
      <rPr>
        <sz val="11"/>
        <color theme="1"/>
        <rFont val="Calibri"/>
        <family val="2"/>
        <scheme val="minor"/>
      </rPr>
      <t>HIS 2223, MFL 2113, MFL 2123, MFL 2213, MFL 2223, MFL 2323, PHI 2113, PHI 2143, PHI 2713</t>
    </r>
  </si>
  <si>
    <t>CSC 1613, CSC 2623, CSC 2134, CSC 2144</t>
  </si>
  <si>
    <t>Computer Programming I &amp; II or Programming I &amp; II with "C++"</t>
  </si>
  <si>
    <t>POPS and POBM concentrations accept the following:</t>
  </si>
  <si>
    <t>POPP and PVSP concentrations accept up to 16 hours of the following:</t>
  </si>
  <si>
    <t>Women's Studies</t>
  </si>
  <si>
    <t>WOMEN'S STUDIES</t>
  </si>
  <si>
    <t>See MUW bulletin for academic electives</t>
  </si>
  <si>
    <t>11-16</t>
  </si>
  <si>
    <t>53-58</t>
  </si>
  <si>
    <t>GEO 1113, SOC 2243</t>
  </si>
  <si>
    <t>Mathematics (higher than MAT 1313)</t>
  </si>
  <si>
    <t>MAT 1323, MAT 1513, MAT 1613</t>
  </si>
  <si>
    <t>Additional Courses Accepted By USM:*</t>
  </si>
  <si>
    <t>Foreign Language Education</t>
  </si>
  <si>
    <t>FOREIGN LANGUAGE EDUCATION (MSU) / FOREIGN LANGUAGES (LICENSURE) (USM)</t>
  </si>
  <si>
    <t>Public Safety Administration</t>
  </si>
  <si>
    <t>PUBLIC ADMINISTRATION (MVSU) / PUBLIC POLICY LEADERSHIP (UM) / PUBLIC SAFETY ADMINISTRATION (MUW)</t>
  </si>
  <si>
    <t>MUW, MVSU, UM</t>
  </si>
  <si>
    <t>Public Administration / Public Policy Leadership / Public Safety Administration</t>
  </si>
  <si>
    <t>Foreign Language Education / Foreign Languages (Licensure)</t>
  </si>
  <si>
    <t>Foreign Language**</t>
  </si>
  <si>
    <t>**Foreign Language requirement for USM:  Twelve (12) hours in a single foreign language; fewer hours may suffice, but course level 202 must be complete.</t>
  </si>
  <si>
    <t>ECO 2123, EPY 2533, GEO 1113, PSC 1113, SOC 2113</t>
  </si>
  <si>
    <t>Communication(s) / Communication Studies BA</t>
  </si>
  <si>
    <t>Communication Studies / Communications BS</t>
  </si>
  <si>
    <t>USM Forensics Emphasis Areas: Anthropology; Biological Sciences; Chemistry and Biochemistry; Criminal Justice; Physics; and Polymer Science</t>
  </si>
  <si>
    <t>Anthropology Emphasis</t>
  </si>
  <si>
    <t>CRJ 1383</t>
  </si>
  <si>
    <t>Cultural Anthropology</t>
  </si>
  <si>
    <t>SOC 2243</t>
  </si>
  <si>
    <t>63 total hrs - Anthropology Emphasis</t>
  </si>
  <si>
    <t>Biological Science Emphasis</t>
  </si>
  <si>
    <t>Criminal Investigation</t>
  </si>
  <si>
    <t>CRJ 2333</t>
  </si>
  <si>
    <t>57 total hrs - Biological Science Emphasis</t>
  </si>
  <si>
    <t>Chemistry and Biochemistry Emphasis</t>
  </si>
  <si>
    <t>Criminal Justice Emphasis</t>
  </si>
  <si>
    <t>Criminal Law</t>
  </si>
  <si>
    <t>CRJ 2323</t>
  </si>
  <si>
    <t>63 total hrs - Criminal Justice Emphasis</t>
  </si>
  <si>
    <t>Physics Emphasis</t>
  </si>
  <si>
    <t>57 total hrs - Physics Emphasis</t>
  </si>
  <si>
    <t>Polymer Science Emphasis</t>
  </si>
  <si>
    <t>57 total hrs - Polymer Science Emphasis</t>
  </si>
  <si>
    <t>USM STUDENTS MUST SELECT AN EMPHASIS AREA BELOW:</t>
  </si>
  <si>
    <t>57-63</t>
  </si>
  <si>
    <t>MUO 1111, MUO 1121, MUO 1151, MUO 1161, MUO 2111, MUO 2121, MUO 2151, MUO 2161</t>
  </si>
  <si>
    <t>Applied Major*</t>
  </si>
  <si>
    <t>Ensemble*</t>
  </si>
  <si>
    <t>*Credit for ensemble is awarded at the discretion of the institution.  Courses relevant to the student's emphasis will apply.</t>
  </si>
  <si>
    <t>HOSPITALITY MANAGEMENT (UM)</t>
  </si>
  <si>
    <t>General Business</t>
  </si>
  <si>
    <t>GENERAL BUSINESS</t>
  </si>
  <si>
    <t>ART 1113, ART 1213, ART 1313, ART 1323, ART 1383, ART 1393, ART 1433, ART 1443</t>
  </si>
  <si>
    <t>ENG 2213, ENG 2223, ENG 2233, ENG 2323, ENG 2333</t>
  </si>
  <si>
    <t>Literature or English</t>
  </si>
  <si>
    <t>ENG 2413, ENG 2423, ENG 2433, ENG 2513, ENG 2533, ENG 2613</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</si>
  <si>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</si>
  <si>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</si>
  <si>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</si>
  <si>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</si>
  <si>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</si>
  <si>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</si>
  <si>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</si>
  <si>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</si>
  <si>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SOC 1113, SOC 1213, SOC 1513, SOC 2113, SOC 2123, SOC 2133, SOC 2153, SOC 2213, SOC 2243</t>
  </si>
  <si>
    <t>PSC 1113, PSC 1123, PSC 2113</t>
  </si>
  <si>
    <t>AGRICULTURAL ECONOMICS</t>
  </si>
  <si>
    <t>1.0103</t>
  </si>
  <si>
    <t>ENG 2223, ENG 2233, ENG 2423</t>
  </si>
  <si>
    <t>Physical Education Activities or Military Science</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</si>
  <si>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</si>
  <si>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It is strongly recommended that students complete the Praxis Core Academic Skills for Educators (formerly Praxis I) examination prior to transferring (if required).</t>
  </si>
  <si>
    <t xml:space="preserve">News Writing and Reporting I </t>
  </si>
  <si>
    <t>Introduction to Mass Communications</t>
  </si>
  <si>
    <t>DSU, JSU, MSU, MVSU</t>
  </si>
  <si>
    <t>AGRICULTURAL SCIENCES
(Emphases: Animal Sciences and Forestry)</t>
  </si>
  <si>
    <t>1.0000</t>
  </si>
  <si>
    <t>MUST SELECT AN EMPHASIS BELOW:</t>
  </si>
  <si>
    <t>Animal Sciences Emphasis</t>
  </si>
  <si>
    <t>Forestry Emphasis</t>
  </si>
  <si>
    <t>Humanities I</t>
  </si>
  <si>
    <t>HUM 1113</t>
  </si>
  <si>
    <t>AGR 1111</t>
  </si>
  <si>
    <t>Survey of Agriculture</t>
  </si>
  <si>
    <t>Microbiology I</t>
  </si>
  <si>
    <t xml:space="preserve">Animal Science </t>
  </si>
  <si>
    <t>Pre-Calculus</t>
  </si>
  <si>
    <t>MAT 1343</t>
  </si>
  <si>
    <t>Calculus I and Laboratory</t>
  </si>
  <si>
    <t>MAT 1613, MAT 1611</t>
  </si>
  <si>
    <t>Introduction to Forestry</t>
  </si>
  <si>
    <t>AGR 1523</t>
  </si>
  <si>
    <t>59 total hrs - Forestry</t>
  </si>
  <si>
    <t>Agricultural Sciences</t>
  </si>
  <si>
    <t>61 total hrs - Animal Sciences</t>
  </si>
  <si>
    <t>World Literature I</t>
  </si>
  <si>
    <t>ENG 2423</t>
  </si>
  <si>
    <t>French I &amp; II or Spanish I &amp; II</t>
  </si>
  <si>
    <t>Social Science Education - Jackson State University</t>
  </si>
  <si>
    <t>Earth System Science</t>
  </si>
  <si>
    <t>EARTH SYSTEM SCIENCE</t>
  </si>
  <si>
    <t xml:space="preserve">Computer Programming </t>
  </si>
  <si>
    <t>57 total hrs - Chem and Biochem Emphasis</t>
  </si>
  <si>
    <t>Additional Courses Accepted By MSU:*</t>
  </si>
  <si>
    <t>HEALTH, PHYSICAL EDUCATION AND RECREATION (DSU, JSU, MVSU) /  
KINESIOLOGY (TEACHING/COACHING concentration) (MSU) 
(LICENSURE)</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</si>
  <si>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</si>
  <si>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</si>
  <si>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</si>
  <si>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</si>
  <si>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</si>
  <si>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</si>
  <si>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Marriage and Family Therapy</t>
  </si>
  <si>
    <t xml:space="preserve">Statistics </t>
  </si>
  <si>
    <t>13.1205</t>
  </si>
  <si>
    <t>Organic Chemistry I, II</t>
  </si>
  <si>
    <t>Calculus I, II, III, IV</t>
  </si>
  <si>
    <t>Foundations in Education*</t>
  </si>
  <si>
    <t>Articulation Agreement</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</si>
  <si>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</si>
  <si>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</si>
  <si>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</si>
  <si>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</si>
  <si>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</si>
  <si>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</si>
  <si>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</si>
  <si>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</si>
  <si>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</si>
  <si>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</si>
  <si>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</si>
  <si>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</si>
  <si>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</si>
  <si>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Ms. Tammy Prather – Mississippi University for Women</t>
  </si>
  <si>
    <t>Mr. Jeff Loggins – Mississippi Valley State University</t>
  </si>
  <si>
    <t>Ms. Barbara Westerfield – University of Mississippi Medical Center</t>
  </si>
  <si>
    <t>Ms. Kathryn Lowery – University of Southern Mississippi</t>
  </si>
  <si>
    <t>Mr. Jimmy Smith – Alcorn State University</t>
  </si>
  <si>
    <t>Ms. Suzanne Simpson – Delta State University</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</si>
  <si>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</si>
  <si>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</si>
  <si>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</si>
  <si>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</si>
  <si>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</si>
  <si>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</si>
  <si>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</si>
  <si>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</si>
  <si>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</si>
  <si>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</si>
  <si>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</si>
  <si>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</si>
  <si>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</si>
  <si>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</si>
  <si>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t>Alphabetical Listing of All Programs</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</si>
  <si>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</si>
  <si>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</si>
  <si>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</si>
  <si>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</si>
  <si>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</si>
  <si>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Uniform Course Numbering System (UCNS) Catalog</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</si>
  <si>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</si>
  <si>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</si>
  <si>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</si>
  <si>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</si>
  <si>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</si>
  <si>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</si>
  <si>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</si>
  <si>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</si>
  <si>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</si>
  <si>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</si>
  <si>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</si>
  <si>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</si>
  <si>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</si>
  <si>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</si>
  <si>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Matthew Domas - Northwest Mississippi Community College</t>
  </si>
  <si>
    <t>Dr. Teresa Houston - East Central Community College</t>
  </si>
  <si>
    <t>Dr. Sara Johnson - Itawamba Community College</t>
  </si>
  <si>
    <t>Dr. Jason Pugh - Mississippi Gulf Coast Community College</t>
  </si>
  <si>
    <t>Ms. Gina Thompson- East Mississippi Community College</t>
  </si>
  <si>
    <t>Dr. Laverne Ulmer- Jones County Junior College</t>
  </si>
  <si>
    <t xml:space="preserve">Ms. Becky Finley - Delta State University </t>
  </si>
  <si>
    <t>Dr. John Dickerson - Mississippi State University</t>
  </si>
  <si>
    <t>Ms. Cynthia Hill - Mississippi State University</t>
  </si>
  <si>
    <t>Ms. Carolyn Cawthon - University of Southern Mississippi</t>
  </si>
  <si>
    <t>Ms. Chrissy Black - University of Southern Mississippi</t>
  </si>
  <si>
    <t>Ms. Gloria Miller - MS Institutions of Higher Learning</t>
  </si>
  <si>
    <t>Dr. Casey Turnage– Mississippi Institutions of Higher Learning</t>
  </si>
  <si>
    <t>The Committee wishes to extend special thanks to the following people
for their assistance with this year's revision of the Articulation Agreement.</t>
  </si>
  <si>
    <t>American (U.S.) History I &amp; II or Western Civilization I &amp; II</t>
  </si>
  <si>
    <t>HIS 2213, HIS 2223 or HIS 1113, HIS 1123</t>
  </si>
  <si>
    <t>printing directions</t>
  </si>
  <si>
    <t>Dr. Thomas Burke – University of Southern Mississippi</t>
  </si>
  <si>
    <t>*MSU requires 9 hours of foreign language.</t>
  </si>
  <si>
    <t>*Although EDU 1614 is a 4-hour course at the community colleges, the equivalent course at JSU is a 3-hour course; therefore, only 3 hours will be applied toward the degree.</t>
  </si>
  <si>
    <t>ONLINE RESOURCES</t>
  </si>
  <si>
    <t>Articulation Hours*</t>
  </si>
  <si>
    <t>*Acceptance of community or junior college work is limited to one-half of the total degree hour requirements for graduation in a given curriculum.</t>
  </si>
  <si>
    <t>64*</t>
  </si>
  <si>
    <t>63*</t>
  </si>
  <si>
    <t>BIO 1313, PHI 2113</t>
  </si>
  <si>
    <t>Botany I or Introduction to Philosophy I</t>
  </si>
  <si>
    <t>Calculus III</t>
  </si>
  <si>
    <t>MAT 2613</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</si>
  <si>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</si>
  <si>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</si>
  <si>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</si>
  <si>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</si>
  <si>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</si>
  <si>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Business Communication or Public Speaking I</t>
  </si>
  <si>
    <t>BAD 2813, SPT 1113</t>
  </si>
  <si>
    <t>Elementary Math Analysis</t>
  </si>
  <si>
    <t>MAT 2513</t>
  </si>
  <si>
    <t>Apparel, Textiles, and Merchandising Concentration (ATM)</t>
  </si>
  <si>
    <t>Human Development &amp; Family Studies Concentration (HDFS)</t>
  </si>
  <si>
    <t>Laboratory Sciences*</t>
  </si>
  <si>
    <t>* The ATM concentration requires General Chemistry I (CHE 1214).</t>
  </si>
  <si>
    <t>Principles of Accounting II</t>
  </si>
  <si>
    <t>ACC 1223</t>
  </si>
  <si>
    <t>27-30</t>
  </si>
  <si>
    <t>MSU Major Total</t>
  </si>
  <si>
    <t>CDT 1224</t>
  </si>
  <si>
    <t>CDT 1513</t>
  </si>
  <si>
    <t>Child Development I</t>
  </si>
  <si>
    <t>Child Development II</t>
  </si>
  <si>
    <t>Nutrition for Young Children</t>
  </si>
  <si>
    <t>59-62 total hrs - HDFS</t>
  </si>
  <si>
    <t>Applied Technology in Healthcare Services</t>
  </si>
  <si>
    <t>BAT</t>
  </si>
  <si>
    <t>ENG 2413, HIS 1113, HIS 1123, HIS 1163, HIS 1173, PHI 2113, PHI 2613</t>
  </si>
  <si>
    <t>APPLIED TECHNOLOGY (USM) / APPLIED TECHNOLOGY in HEALTHCARE SERVICES (MSU)</t>
  </si>
  <si>
    <t>BAT, BS</t>
  </si>
  <si>
    <t>MSU - Meridian, USM</t>
  </si>
  <si>
    <t>USM Total**</t>
  </si>
  <si>
    <t>PHY 2414 or Elective</t>
  </si>
  <si>
    <t>General Physics I or Elective</t>
  </si>
  <si>
    <t>College Algebra and Trigonometry or Calculus I</t>
  </si>
  <si>
    <t>MAT 1313 &amp; MAT 1323 or MAT 1613</t>
  </si>
  <si>
    <t>3-6</t>
  </si>
  <si>
    <r>
      <t xml:space="preserve">BIOLOGICAL SCIENCE(S) </t>
    </r>
    <r>
      <rPr>
        <sz val="11"/>
        <color theme="1"/>
        <rFont val="Calibri"/>
        <family val="2"/>
        <scheme val="minor"/>
      </rPr>
      <t>(MSU, UM, USM)</t>
    </r>
    <r>
      <rPr>
        <b/>
        <sz val="11"/>
        <color theme="1"/>
        <rFont val="Calibri"/>
        <family val="2"/>
        <scheme val="minor"/>
      </rPr>
      <t>; BIOLOGY</t>
    </r>
    <r>
      <rPr>
        <sz val="11"/>
        <color theme="1"/>
        <rFont val="Calibri"/>
        <family val="2"/>
        <scheme val="minor"/>
      </rPr>
      <t xml:space="preserve"> (ASU, DSU, JSU, MUW, MVSU)</t>
    </r>
    <r>
      <rPr>
        <b/>
        <sz val="11"/>
        <color theme="1"/>
        <rFont val="Calibri"/>
        <family val="2"/>
        <scheme val="minor"/>
      </rPr>
      <t xml:space="preserve">;
MARINE BIOLOGY </t>
    </r>
    <r>
      <rPr>
        <sz val="11"/>
        <color theme="1"/>
        <rFont val="Calibri"/>
        <family val="2"/>
        <scheme val="minor"/>
      </rPr>
      <t>(USM)</t>
    </r>
  </si>
  <si>
    <t>60-63</t>
  </si>
  <si>
    <t>60-63*</t>
  </si>
  <si>
    <t>59-63*</t>
  </si>
  <si>
    <t>62-64*</t>
  </si>
  <si>
    <t>62-63*</t>
  </si>
  <si>
    <t>65*</t>
  </si>
  <si>
    <t>66*</t>
  </si>
  <si>
    <t>CHE 1314, CHE 1323 or CHE 1214, CHE 1224</t>
  </si>
  <si>
    <t>53-54</t>
  </si>
  <si>
    <t>60-63 total hrs - ATM**</t>
  </si>
  <si>
    <t>**Acceptance of community or junior college work is limited to one-half of the total degree hour requirements for graduation in a given curriculum.</t>
  </si>
  <si>
    <t>BAD 2853</t>
  </si>
  <si>
    <t>Business Ethics</t>
  </si>
  <si>
    <t>Computer Concepts or Computer Applications I</t>
  </si>
  <si>
    <t>ENG 2223, ENG 2233, ENG 2323, ENG 2333, ENG 2423,  ENG 2433</t>
  </si>
  <si>
    <t>Choose from the following:</t>
  </si>
  <si>
    <t xml:space="preserve">     General Biology I &amp; II</t>
  </si>
  <si>
    <t xml:space="preserve">     General Chemistry I &amp; II </t>
  </si>
  <si>
    <t xml:space="preserve">     Zoology I &amp; II</t>
  </si>
  <si>
    <t xml:space="preserve">     General Chemistry I &amp; II</t>
  </si>
  <si>
    <t xml:space="preserve">MATHEMATICS:  MAT 1313, MAT 1723, MAT 1733, MAT 1323, MAT 1333, MAT 1343, MAT 1613, MAT 1623, MAT 1323, MAT 2113, MAT 2323, MAT 2613, MAT 2623, MAT 2913 </t>
  </si>
  <si>
    <t>GENERAL SCIENCE:  (courses must have labs)</t>
  </si>
  <si>
    <t>BIO 1113/1111 or BIO 1114, BIO 1123/1121 or BIO 1124, BIO 1133/1131 or BIO 1134,</t>
  </si>
  <si>
    <t xml:space="preserve">BIO 1143/1141 or BIO 1144, BIO 1213/1211 or BIO 1214, BIO 1313/1311 or BIO 1314, </t>
  </si>
  <si>
    <t xml:space="preserve">BIO 1323/1321 or BIO 1324, BIO 1413/1411 or BIO 1414, BIO 1513/1511 or BIO 1514, </t>
  </si>
  <si>
    <t>BIO 1523/1521 or BIO 1524, BIO 2413/2411 or BIO 2414, BIO 2423/2421 or BIO 2424,</t>
  </si>
  <si>
    <t>BIO 2513/2511 or BIO 2514, BIO 2523/2521 or BIO 2524, BIO 2613/2611 or BIO 2614,</t>
  </si>
  <si>
    <t>BIO 2923/2921 or BIO 2924</t>
  </si>
  <si>
    <t>PHY 1113/1111 or PHY 1114, PHY 1213/1211 or PHY 1214, PHY 2243/2241 or PHY 2244,</t>
  </si>
  <si>
    <t>PHY 2253/2251 or PHY 2254, PHY 2312/2311 or PHY 2313, PHY 2322/2321 or PHY 2323,</t>
  </si>
  <si>
    <t>PHY 2323/2331 or PHY 2333, PHY 2413/2411 or PHY 2414, PHY 2423/2421 or PHY 2424,</t>
  </si>
  <si>
    <t>PHY 2513/2511 or PHY 2514, PHY 2523/2521 or PHY 2524</t>
  </si>
  <si>
    <t>CHE 1111/1113 or CHE 1114, CHE 1221/1223 or CHE 1224, CHE 1321/1323 or CHE 1324,</t>
  </si>
  <si>
    <t>CHE 2411/2413 or CHE 2414, CHE 2431/2433 or CHE 2434, CHE 1211/1213 or CHE 1214,</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</si>
  <si>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</si>
  <si>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</si>
  <si>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CHE 1111/1113 or CHE 1114, CHE 1221/1223 or CHE 1224, CHE 1321/1323 or CHE 1324,
CHE 2411/2413 or CHE 2414, CHE 2431/2433 or CHE 2434, CHE 1211/1213 or CHE 1214,
CHE 1311/1313 or CHE 1314, CHE 1411/1413 or CHE 1414, CHE 2421/2423 or CHE 2424,
GLY 1113/1111  GLY 1123/1121</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</si>
  <si>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</si>
  <si>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</si>
  <si>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SPEECH COMMUNICATION: 
SPT 1113, SPT 1123, SPT 1131, SPT 1141, SPT 1153, SPT 1163, SPT 1213, SPT 1223, SPT 1233, 
SPT 1241, SPT 1151, SPT 1273, SPT 2111, SPT 2121, SPT 2143, SPT 2172, SPT 2223, SPT 2233, 
SPT 2241, SPT 2251, SPT 2263, SPT 2283</t>
  </si>
  <si>
    <t>**Endorsement Areas</t>
  </si>
  <si>
    <t>Dr. Charlotte Fant Pegues – University of Mississippi</t>
  </si>
  <si>
    <t>120-124</t>
  </si>
  <si>
    <t>123-124</t>
  </si>
  <si>
    <t>122-124</t>
  </si>
  <si>
    <t>122, 124</t>
  </si>
  <si>
    <t>126-128</t>
  </si>
  <si>
    <t>122-123</t>
  </si>
  <si>
    <t>62</t>
  </si>
  <si>
    <t>3</t>
  </si>
  <si>
    <t>*Students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t>
  </si>
  <si>
    <t>Acceptance of community or junior college work is limited to one-half of the total degree hour requirements for graduation in a given curriculum.</t>
  </si>
  <si>
    <t xml:space="preserve">Computer Programming I &amp; II </t>
  </si>
  <si>
    <t>*Endorsement Areas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</si>
  <si>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Acceptable transfer courses for these endorsement areas are as follows:</t>
  </si>
  <si>
    <t>SOCIAL STUDIES:  
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</si>
  <si>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</si>
  <si>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</si>
  <si>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</si>
  <si>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 xml:space="preserve">Music: ASU, JSU, MSU, MVSU, UM, USM
Art: JSU, MSU, UM, USM
Foreign Language: JSU, MSU, UM, USM
Physical Education: ASU, JSU, MSU, MVSU, USM
</t>
  </si>
  <si>
    <t>Note:  Check equivalencies to avoid duplication of science courses.</t>
  </si>
  <si>
    <t>FCS 1233, BIO 1613</t>
  </si>
  <si>
    <t xml:space="preserve">Nutrition  </t>
  </si>
  <si>
    <t>Sciences**</t>
  </si>
  <si>
    <t>Business Calculus I*</t>
  </si>
  <si>
    <t>Business Communications***</t>
  </si>
  <si>
    <t>Business Statistics*</t>
  </si>
  <si>
    <t>Principles of Accounting I &amp; II*</t>
  </si>
  <si>
    <t>Principles of Microeconomics*</t>
  </si>
  <si>
    <t>Introduction to Mass Communications*</t>
  </si>
  <si>
    <t>***UM does not require Public Speaking I (SPT 1113) but will accept it as a substitute for Business Communications (BOA 2613).</t>
  </si>
  <si>
    <t>*A grade of "C" or higher is required.</t>
  </si>
  <si>
    <t>**This degree at UM requires three science courses, of which two must have labs.  Two of the courses must be in the same area of science, and the third course must be in a different area.  Consult the UM catalog for specific details.</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</si>
  <si>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</si>
  <si>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</si>
  <si>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</si>
  <si>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t>College Algebra and higher*</t>
  </si>
  <si>
    <r>
      <t xml:space="preserve">Physics or Chemistry </t>
    </r>
    <r>
      <rPr>
        <sz val="10"/>
        <color theme="1"/>
        <rFont val="Calibri"/>
        <family val="2"/>
        <scheme val="minor"/>
      </rPr>
      <t>(see Appendix B)</t>
    </r>
  </si>
  <si>
    <t>Secondary Education - Speech (Licensure)</t>
  </si>
  <si>
    <t>JSU Total*</t>
  </si>
  <si>
    <t xml:space="preserve">Suggested electives: CSC 1113, EPY 2533, or LLS course </t>
  </si>
  <si>
    <t>COBOL or FORTRAN Programming</t>
  </si>
  <si>
    <t>CSC 2323, CSC 2413</t>
  </si>
  <si>
    <t>Legal Environment o fBusiness</t>
  </si>
  <si>
    <t>General Physics I &amp; II or General Physics I and Trigonometry</t>
  </si>
  <si>
    <t>PHY 2414, PHY 2424 or PHY 2414, MAT 1323</t>
  </si>
  <si>
    <t>64-65</t>
  </si>
  <si>
    <t>MAT 2613, MAT 2623</t>
  </si>
  <si>
    <t>Calculus III &amp; IV</t>
  </si>
  <si>
    <t>Suggested electives: CSC 1123 or SOC 2143</t>
  </si>
  <si>
    <t>Family and Consumer Sciences</t>
  </si>
  <si>
    <t>or  Physics I, II, &amp; III (Hinds CC)</t>
  </si>
  <si>
    <t>DSU Total*</t>
  </si>
  <si>
    <t>ECO 2113, ECO 2123, GEO 1113, GEO 1123, PHI 2113, PSC 1113, PSC 1123, PSY 1513, SOC 1113</t>
  </si>
  <si>
    <t>Non-laboratory science</t>
  </si>
  <si>
    <t>Select any one from Appendix B</t>
  </si>
  <si>
    <t>HPR 2723, HPR 2733</t>
  </si>
  <si>
    <t>BIO 1113, BIO 1114, BIO 1123, BIO 1124, BIO 1133, BIO 1134, BIO 1144, BIO 1143, BIO 1144</t>
  </si>
  <si>
    <t>BIO 1511/BIO 1513, BIO 1514, BIO 1521/BIO 1523, BIO 2514, BIO 1531/1533, BIO 2514, BIO 2524</t>
  </si>
  <si>
    <t xml:space="preserve">SPEECH COMMUNICATION: </t>
  </si>
  <si>
    <t>SPT 1113, SPT 1123, SPT 1131, SPT 1141, SPT 1153, SPT 1163, SPT 1213, SPT 1223, SPT 1233,
SPT 1241, SPT 1151, SPT 1273, SPT 2111, SPT 2121, SPT 2143, SPT 2172, SPT 2223, SPT 2233,
SPT 2241, SPT 2251, SPT 2263, SPT 2283</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</si>
  <si>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</si>
  <si>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</si>
  <si>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</si>
  <si>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</si>
  <si>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HIS 1113, HIS 1123, HIS 1163, HIS 1173, HIS 1613, HIS 2213, HIS 2233; GEO 1113, GEO 1123;
PSC 1113, PSC 2113; SOC 2213, SOC 2123, SOC 2143, SOC 2243; ECO 2113, ECO 2123</t>
  </si>
  <si>
    <t xml:space="preserve">SOCIAL STUDIES:  </t>
  </si>
  <si>
    <t>HEALTH, PHYSICAL EDUCATION AND RECREATION</t>
  </si>
  <si>
    <t>Additional Courses Accepted By DSU:*</t>
  </si>
  <si>
    <t>Additional Courses Accepted By MSU:**</t>
  </si>
  <si>
    <t>Coaching theory courses or courses that would apply toward a supplemental endorsement area.***</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</si>
  <si>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</si>
  <si>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**MSU's degree is Kinesiology with a Teaching/Coaching concentration.</t>
  </si>
  <si>
    <t>*DSU's degree is Health, Physical Education and Recreation BSEd.</t>
  </si>
  <si>
    <t>Exercise Science Concentration</t>
  </si>
  <si>
    <t>62 total hrs - Exercise Science</t>
  </si>
  <si>
    <t>Recreation Leadership Concentration</t>
  </si>
  <si>
    <t>Sports Information Concentration</t>
  </si>
  <si>
    <t>Sports Management Concentration</t>
  </si>
  <si>
    <t>Non-teaching concentrations in the following areas: Exercise Science; Health and Physical Education, Recreation Leadership, Sports Information, and Sports Management. 
Teaching concentration: See Health, Physical Ed and Recreation BSEd</t>
  </si>
  <si>
    <t>Health and Physical Education Concentration</t>
  </si>
  <si>
    <t>62 total hrs - Health and Physical Education</t>
  </si>
  <si>
    <t>59 total hrs - Recreation Leadership</t>
  </si>
  <si>
    <t>63* total hrs - Sports Information</t>
  </si>
  <si>
    <t>63* total hrs - Sports Management</t>
  </si>
  <si>
    <t>Health, Physical Education and Recreation (Non-Teaching)</t>
  </si>
  <si>
    <t>Health, Physical Education, and Recreation (Non-Teaching)</t>
  </si>
  <si>
    <t>3-7</t>
  </si>
  <si>
    <t>37-41</t>
  </si>
  <si>
    <t>58-62</t>
  </si>
  <si>
    <t>Additional Courses accepted by DSU:*</t>
  </si>
  <si>
    <t>GENERAL STUDIES (ASU, MUW) / INTERDISCIPLINARY STUDIES (DSU, MUW) / PROFESSIONAL INTERDISCIPLINARY STUDIES (JSU)</t>
  </si>
  <si>
    <t>(select one language - 6 hrs must be at 200 level)</t>
  </si>
  <si>
    <t>ENG 2213, ENG 2223, ENG 2233, ENG 2323, ENG 2333, ENG 2413ENG 2423, ENG 2433</t>
  </si>
  <si>
    <t>MUS 1133</t>
  </si>
  <si>
    <t>Introduction to Multimedia</t>
  </si>
  <si>
    <t>Music Fundamentals</t>
  </si>
  <si>
    <t>Computer Skills for Musicians I</t>
  </si>
  <si>
    <t>Computer Skills for Musicians II</t>
  </si>
  <si>
    <t>Recording Studio Theory &amp; Practice I</t>
  </si>
  <si>
    <t>Recording Studio Theory &amp; Practice II</t>
  </si>
  <si>
    <t>Art History II</t>
  </si>
  <si>
    <t>ART 2723</t>
  </si>
  <si>
    <t>Computer Skills for Musicians I &amp; II</t>
  </si>
  <si>
    <t>MUS 2413, MUS 2423</t>
  </si>
  <si>
    <t>*Only one course from each subject area should be taken.</t>
  </si>
  <si>
    <t>**Only one course from each subject area should be taken.</t>
  </si>
  <si>
    <t>***USM has a separate page for Music Education BMEd.</t>
  </si>
  <si>
    <t>Additional Courses Accepted By USM:***</t>
  </si>
  <si>
    <t>MAT 1323, MAT 1333, BAD/MAT 2323</t>
  </si>
  <si>
    <t>MAT 1613, BAD/MAT 2323, or a non-laboratory science from Appendix B</t>
  </si>
  <si>
    <t>Math/Science Elective*</t>
  </si>
  <si>
    <t>Physical Education Activity/Nutrition</t>
  </si>
  <si>
    <t>HPR 1111, HPR 1121, HPR 1213 or FCS 1253</t>
  </si>
  <si>
    <t>1-3</t>
  </si>
  <si>
    <t>60-62</t>
  </si>
  <si>
    <t>*Golf and Sports Turf Management concentration requires Spanish I and II (MFL 1213 and MFL 1223) as the Humanities.</t>
  </si>
  <si>
    <t>MSU Total**</t>
  </si>
  <si>
    <t>Articulation Hours</t>
  </si>
  <si>
    <t>ECO 2113, ECO 2123, GEO 1113, PSC 1113, PSC 2113, SOC 2113</t>
  </si>
  <si>
    <t>121-122</t>
  </si>
  <si>
    <t>124, 129</t>
  </si>
  <si>
    <t>Page</t>
  </si>
  <si>
    <t>Social Justice &amp; Criminology</t>
  </si>
  <si>
    <t>Culinary Science / Culinology</t>
  </si>
  <si>
    <t>Dance (Performance and Choreography)</t>
  </si>
  <si>
    <t>Interdisciplinary Studies / Professional Interdisciplinary Studies</t>
  </si>
  <si>
    <t>Health, Physical Education, and Recreation (Licensure)</t>
  </si>
  <si>
    <t>Medical Technology / Medical Laboratory Science</t>
  </si>
  <si>
    <t>Science Education (Licensure) - Mississippi Valley State University</t>
  </si>
  <si>
    <t>Social Science(s) BS</t>
  </si>
  <si>
    <t>Technology Teacher Education (Business Education) (Licensure)</t>
  </si>
  <si>
    <t>Institution</t>
  </si>
  <si>
    <t>Bachelors</t>
  </si>
  <si>
    <t>Computer Networking and Information Technology BS</t>
  </si>
  <si>
    <t>Computer Science BS</t>
  </si>
  <si>
    <t>Nursing BSN (RN to BSN)</t>
  </si>
  <si>
    <t>Child Care and Family Education BS</t>
  </si>
  <si>
    <t>Professional Interdisciplinary Studies BS</t>
  </si>
  <si>
    <t>Elementary Education BS</t>
  </si>
  <si>
    <t>Geoscience (Broadcast Meteorology) BS</t>
  </si>
  <si>
    <t>Geoscience (Operational Meteorology) BS</t>
  </si>
  <si>
    <t>Interdisciplinary Studies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</si>
  <si>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</si>
  <si>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</si>
  <si>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</si>
  <si>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</si>
  <si>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</si>
  <si>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</si>
  <si>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</si>
  <si>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</si>
  <si>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</si>
  <si>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</si>
  <si>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</si>
  <si>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</si>
  <si>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</si>
  <si>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</si>
  <si>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</si>
  <si>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</si>
  <si>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</si>
  <si>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</si>
  <si>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</si>
  <si>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</si>
  <si>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</si>
  <si>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</si>
  <si>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</si>
  <si>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</si>
  <si>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</si>
  <si>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</si>
  <si>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None</t>
  </si>
  <si>
    <t>Appendix A - Online Resources</t>
  </si>
  <si>
    <t>Appendix B - Science Courses</t>
  </si>
  <si>
    <t>Appendix C - Online Degree Programs</t>
  </si>
  <si>
    <t>BAJ</t>
  </si>
  <si>
    <t>Ms. Denise Knighton - University of Mississippi</t>
  </si>
  <si>
    <t>Information Technology Services</t>
  </si>
  <si>
    <t>INFORMATION TECHNOLOGY SERVICES</t>
  </si>
  <si>
    <t>Recreation Administration</t>
  </si>
  <si>
    <t>Merchandising</t>
  </si>
  <si>
    <t>MERCHANDISING</t>
  </si>
  <si>
    <t>RECREATION ADMINISTRATION</t>
  </si>
  <si>
    <t>Business Calculus, Calculus</t>
  </si>
  <si>
    <t>4 hrs</t>
  </si>
  <si>
    <t>3 hrs</t>
  </si>
  <si>
    <t>Laboratory Sciences (choose any two)</t>
  </si>
  <si>
    <t>Choose any one course in Art, Music, or Theatre Appreciation or Performance</t>
  </si>
  <si>
    <t>Select one language</t>
  </si>
  <si>
    <t>Select one language - 200 level or higher</t>
  </si>
  <si>
    <t>Select an additional course from Fine Arts / History / Literature</t>
  </si>
  <si>
    <t>Select one language - 6 hrs must be at 200 level</t>
  </si>
  <si>
    <t>Any 200-level course</t>
  </si>
  <si>
    <r>
      <rPr>
        <sz val="11"/>
        <color theme="1"/>
        <rFont val="Calibri"/>
        <family val="2"/>
        <scheme val="minor"/>
      </rPr>
      <t>Biology</t>
    </r>
    <r>
      <rPr>
        <sz val="10"/>
        <color theme="1"/>
        <rFont val="Calibri"/>
        <family val="2"/>
        <scheme val="minor"/>
      </rPr>
      <t xml:space="preserve"> (See Appendix B)</t>
    </r>
  </si>
  <si>
    <t>See suggested courses below</t>
  </si>
  <si>
    <t>Select one language (Latin or Greek preferred)</t>
  </si>
  <si>
    <t>Physical Science (See Appendix B)</t>
  </si>
  <si>
    <r>
      <t xml:space="preserve">Biology </t>
    </r>
    <r>
      <rPr>
        <sz val="11"/>
        <color theme="1"/>
        <rFont val="Calibri"/>
        <family val="2"/>
        <scheme val="minor"/>
      </rPr>
      <t>(See Appendix B)</t>
    </r>
  </si>
  <si>
    <r>
      <t xml:space="preserve">Chemistry, Geology, Physics </t>
    </r>
    <r>
      <rPr>
        <sz val="11"/>
        <color theme="1"/>
        <rFont val="Calibri"/>
        <family val="2"/>
        <scheme val="minor"/>
      </rPr>
      <t>(See Appendix B)</t>
    </r>
  </si>
  <si>
    <r>
      <t xml:space="preserve">Physical Science </t>
    </r>
    <r>
      <rPr>
        <sz val="11"/>
        <color theme="1"/>
        <rFont val="Calibri"/>
        <family val="2"/>
        <scheme val="minor"/>
      </rPr>
      <t>(See Appendix B)</t>
    </r>
  </si>
  <si>
    <t>(See Appendix B for non-lab science)</t>
  </si>
  <si>
    <t>Biology, Chemistry, Physics 
(See Appendix B)</t>
  </si>
  <si>
    <r>
      <t xml:space="preserve">Biology, Physical Science </t>
    </r>
    <r>
      <rPr>
        <sz val="11"/>
        <color theme="1"/>
        <rFont val="Calibri"/>
        <family val="2"/>
        <scheme val="minor"/>
      </rPr>
      <t>(See Appendix B)</t>
    </r>
  </si>
  <si>
    <r>
      <t xml:space="preserve">Biology, Chemistry, Physics </t>
    </r>
    <r>
      <rPr>
        <sz val="10"/>
        <color theme="1"/>
        <rFont val="Calibri"/>
        <family val="2"/>
        <scheme val="minor"/>
      </rPr>
      <t>(See Appendix B)</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</si>
  <si>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</si>
  <si>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Literature*</t>
  </si>
  <si>
    <t>Additional Humanities*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</si>
  <si>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</si>
  <si>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Fine Arts**</t>
  </si>
  <si>
    <t>Literature**</t>
  </si>
  <si>
    <t>Humanities**</t>
  </si>
  <si>
    <t xml:space="preserve">Calculus I  </t>
  </si>
  <si>
    <t>38-41</t>
  </si>
  <si>
    <t>42-43</t>
  </si>
  <si>
    <t>Select a sequence of two courses not selected above:  BIO 1134, BIO 1144; CHE 1214, CHE 1224; GLY 1111, GLY 1113; GLY 1121, GLY 1123; PHY 2514, PHY 2524</t>
  </si>
  <si>
    <t>*At Southern Miss, the Gold Card is needed in order to enroll in Teacher Education courses.  See http://www.usm.edu/education-psychology/admission-requirements for current licensure program admission requirements.</t>
  </si>
  <si>
    <t>Technical and/or academic electives**</t>
  </si>
  <si>
    <t>USM Total***</t>
  </si>
  <si>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</si>
  <si>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r>
      <t xml:space="preserve">***The USM Applied Technology degree requires 36 hours of technical electives from the community college.  A maximum of 62 hours can be transferred for this BS degree; therefore, </t>
    </r>
    <r>
      <rPr>
        <u/>
        <sz val="10"/>
        <color theme="1"/>
        <rFont val="Calibri"/>
        <family val="2"/>
        <scheme val="minor"/>
      </rPr>
      <t>students should select no more than 26 hours from the 41 hours listed above</t>
    </r>
    <r>
      <rPr>
        <sz val="10"/>
        <color theme="1"/>
        <rFont val="Calibri"/>
        <family val="2"/>
        <scheme val="minor"/>
      </rPr>
      <t>.</t>
    </r>
  </si>
  <si>
    <t xml:space="preserve">Fine Arts* </t>
  </si>
  <si>
    <t>MVSU Total**</t>
  </si>
  <si>
    <t>UM Total**</t>
  </si>
  <si>
    <t>**At USM, a maximum of fifteen (15) hours of Criminal Justice transfer credit will be accepted.</t>
  </si>
  <si>
    <t>At Southern Miss, the Gold Card is needed in order to enroll in Teacher Education courses.  See http://www.usm.edu/education-psychology/admission-requirements for current licensure program admission requirements.</t>
  </si>
  <si>
    <t>ENTERTAINMENT INDUSTRY
(Emphases: Recording Industry Management and Recording Industry Production)</t>
  </si>
  <si>
    <t>**Students must complete an 18-21 hour minor in another discipline outside of the School of Mass Communication and Journalism that is offered at USM.</t>
  </si>
  <si>
    <t>ENTERTAINMENT INDUSTRY
(Emphases: Film and Media Production)</t>
  </si>
  <si>
    <t>Entertainment Industry (Film and Media Production)</t>
  </si>
  <si>
    <t>Entertainment Industry (Recording Industry Mgmt &amp; Recording Industry Production</t>
  </si>
  <si>
    <t>Entertainment Industry (Film &amp; Media Production)</t>
  </si>
  <si>
    <t>Entertainment Industry (Recording Industry Mgmt &amp; Production)</t>
  </si>
  <si>
    <r>
      <t xml:space="preserve">ART 1113, DAN 1113, MUS 1113, SPT 2233, </t>
    </r>
    <r>
      <rPr>
        <sz val="10"/>
        <color theme="1"/>
        <rFont val="Calibri"/>
        <family val="2"/>
        <scheme val="minor"/>
      </rPr>
      <t>others possible</t>
    </r>
  </si>
  <si>
    <r>
      <t xml:space="preserve">ENG 2413, ENG 2423, ENG 2433, </t>
    </r>
    <r>
      <rPr>
        <sz val="10"/>
        <rFont val="Calibri"/>
        <family val="2"/>
        <scheme val="minor"/>
      </rPr>
      <t>others possible</t>
    </r>
  </si>
  <si>
    <r>
      <t xml:space="preserve">HIS 1163, HIS 1173, </t>
    </r>
    <r>
      <rPr>
        <sz val="10"/>
        <color theme="1"/>
        <rFont val="Calibri"/>
        <family val="2"/>
        <scheme val="minor"/>
      </rPr>
      <t>others possible</t>
    </r>
  </si>
  <si>
    <t>Foreign Language***</t>
  </si>
  <si>
    <t>***Foreign Language requirement for USM:  Twelve (12) hours in a single foreign language; fewer hours may suffice, but course level 202 must be completed.</t>
  </si>
  <si>
    <t>Computer Programming*</t>
  </si>
  <si>
    <t>Calculus I &amp; II*</t>
  </si>
  <si>
    <t>*USM Logistics emphasis does not require Calculus or Computer Programming and allows additional science options.</t>
  </si>
  <si>
    <t>**Trigonometry (MAT 1323) is required for pre-professional track.</t>
  </si>
  <si>
    <t>College Algebra or higher**</t>
  </si>
  <si>
    <t>Social Science Electives</t>
  </si>
  <si>
    <t>Suggestions: SOC 2133, SOC 2143, HIS 2213</t>
  </si>
  <si>
    <t>Choose one additional science course with lab from Appendix B</t>
  </si>
  <si>
    <t>Additional Science</t>
  </si>
  <si>
    <t xml:space="preserve">General Chemistry I  </t>
  </si>
  <si>
    <t>**Student needs to contact university to determine additional hours up to 62.</t>
  </si>
  <si>
    <t>**Only seven (7) hours of electives may be applied to the BS degree in Mathematics (Licensure).</t>
  </si>
  <si>
    <t>Electives***</t>
  </si>
  <si>
    <t>General Biology I (with laboratory)</t>
  </si>
  <si>
    <t>Chemistry I (with laboratory)</t>
  </si>
  <si>
    <t>Literature****</t>
  </si>
  <si>
    <t>Humanities****</t>
  </si>
  <si>
    <t>Social and Behavioral Sciences****</t>
  </si>
  <si>
    <t>Music Theory I*****</t>
  </si>
  <si>
    <t>Music Theory II*****</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</si>
  <si>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</si>
  <si>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*****Credit will be given for Music Theory courses if student passes the placement test.  An audition is required.</t>
  </si>
  <si>
    <t>Fine Arts***</t>
  </si>
  <si>
    <t>Literature***</t>
  </si>
  <si>
    <t>Humanities***</t>
  </si>
  <si>
    <t>Social and Behavioral Sciences***</t>
  </si>
  <si>
    <t>PHY 2414, PHY 2424 (recommended)</t>
  </si>
  <si>
    <t>Child Development I**</t>
  </si>
  <si>
    <t>Guiding Social &amp; Emotional Behavior and Student Teaching I***</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</si>
  <si>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</si>
  <si>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</si>
  <si>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MAT 1313 or MAT 1613</t>
  </si>
  <si>
    <t>****Foreign Language requirement for USM:  Twelve (12) hours in a single foreign language; fewer hours may suffice, but course level 202 must be complete.</t>
  </si>
  <si>
    <t>***At USM, College Algebra (MAT 1313) is required for the Social Science emphasis only.  Calculus I (MAT 1613)  is required for the Mathematics emphasis only.</t>
  </si>
  <si>
    <t>Foreign Language****</t>
  </si>
  <si>
    <t>College Algebra or Calculus I***</t>
  </si>
  <si>
    <t>Endorsement Areas**</t>
  </si>
  <si>
    <t>**Endorsement Areas (18-21 hours)</t>
  </si>
  <si>
    <t>Choose any two from Appendix B (BIO 2514, BIO 2524 recommended)</t>
  </si>
  <si>
    <t>Approved general or technical electives</t>
  </si>
  <si>
    <t>Fine Arts****</t>
  </si>
  <si>
    <r>
      <t xml:space="preserve">ART 1113, DAN 1113, MUS 1113, SPT 2233, </t>
    </r>
    <r>
      <rPr>
        <sz val="10"/>
        <color theme="1"/>
        <rFont val="Calibri"/>
        <family val="2"/>
        <scheme val="minor"/>
      </rPr>
      <t>others possible (ART, DAN, SPT recommended)</t>
    </r>
  </si>
  <si>
    <t>**It is recommended that elective hours be chosen to support supplemental endorsements.</t>
  </si>
  <si>
    <t>Elective hours to support supplemental endorsements**</t>
  </si>
  <si>
    <t>57-63*</t>
  </si>
  <si>
    <t>A second History course not selected in Humanities requirement or PHI 2613, PHI 2113, or PHI 2143</t>
  </si>
  <si>
    <t>World Regional Geography</t>
  </si>
  <si>
    <t>ECO 2113, ECO 2123, HIS 1113, HIS 1123, HIS 1163, HIS 1173, HIS 2213, HIS 2223, PSC 1113, PSC 1123, PSC 2113, SOC 2113, SOC 2123 , SOC 2133, SOC 2143, SOC 2153, SOC 2163, SOC 2213, SOC 2243</t>
  </si>
  <si>
    <t>World Civilizations I &amp; II</t>
  </si>
  <si>
    <r>
      <t xml:space="preserve">ECO 2113, ECO 2123, EPY 2513, EPY 2523, GEO 1113, HIS 1113, HIS 1123, HIS 1163, HIS 1173, HIS 2213, HIS 2223, PSC 1113, PSC 1123, PSY 1523, PSY 2553, SOC 2133, SOC 2143, </t>
    </r>
    <r>
      <rPr>
        <sz val="11"/>
        <rFont val="Calibri"/>
        <family val="2"/>
        <scheme val="minor"/>
      </rPr>
      <t>SOC 2153</t>
    </r>
    <r>
      <rPr>
        <sz val="11"/>
        <color theme="1"/>
        <rFont val="Calibri"/>
        <family val="2"/>
        <scheme val="minor"/>
      </rPr>
      <t>, SOC 2213, SOC 2243</t>
    </r>
  </si>
  <si>
    <t>Students pursuing the BS degree in Allied Health must have an associate degree in an Allied Health area (respiratory therapy, etc.) and be eligible to sit for a national certification exam in their specific discipline area.</t>
  </si>
  <si>
    <t>Additional Social Sciences</t>
  </si>
  <si>
    <t>Additional Humanities</t>
  </si>
  <si>
    <t>Additional Social and Behavioral Sciences</t>
  </si>
  <si>
    <t>COMMUNITY HEALTH SCIENCES
(HEALTH PROMOTION or HEALTH POLICY AND ADMINISTRATION)</t>
  </si>
  <si>
    <r>
      <t xml:space="preserve">COMPUTER NETWORKING &amp; INFORMATION TECHNOLOGY </t>
    </r>
    <r>
      <rPr>
        <sz val="11"/>
        <color theme="1"/>
        <rFont val="Calibri"/>
        <family val="2"/>
        <scheme val="minor"/>
      </rPr>
      <t xml:space="preserve">(ASU); 
</t>
    </r>
    <r>
      <rPr>
        <b/>
        <sz val="11"/>
        <color theme="1"/>
        <rFont val="Calibri"/>
        <family val="2"/>
        <scheme val="minor"/>
      </rPr>
      <t xml:space="preserve">INFORMATION TECHNOLOGY </t>
    </r>
    <r>
      <rPr>
        <sz val="11"/>
        <color theme="1"/>
        <rFont val="Calibri"/>
        <family val="2"/>
        <scheme val="minor"/>
      </rPr>
      <t>(USM)</t>
    </r>
  </si>
  <si>
    <t>ASU, USM</t>
  </si>
  <si>
    <t>11.0301, 11.1002</t>
  </si>
  <si>
    <t>Major (choose one group)</t>
  </si>
  <si>
    <t>24-27</t>
  </si>
  <si>
    <t>Networking</t>
  </si>
  <si>
    <t>CNT 1333, CNT 1414, CNT 1524, CNT 1624, CNT 2423, CNT 2534, CNT 2544</t>
  </si>
  <si>
    <t>Programming</t>
  </si>
  <si>
    <t>CNT 1333, CNT 1214, CNT 1353, CNT 1624, CNT 2284, CNT 2423, CNT 2434</t>
  </si>
  <si>
    <t>Web Design</t>
  </si>
  <si>
    <t>CNT 1333, CNT 1214, CNT 1414, CNT 2423, WDT 2614, WDT 2723, WDT 2823</t>
  </si>
  <si>
    <t>Telecommunications</t>
  </si>
  <si>
    <t>CNT 1414, CNT 1524, EET 1114, EET 1123, EET 1334, EET 2334, EET 2414</t>
  </si>
  <si>
    <t>41-44</t>
  </si>
  <si>
    <t>PHI, 2143, PSC 1113, PSY 1513</t>
  </si>
  <si>
    <t>**Foreign Language requirement for USM:  Twelve (12) hours in a single foreign language; fewer hours may suffice, but course level 202 must be completed.</t>
  </si>
  <si>
    <t>Students pursuing a Bachelor of Arts degree in Entertainment Industry must complete a minimum of 72 hours of coursework outside their major, which can consist of general electives or the option of pursuing a minor or second degree.</t>
  </si>
  <si>
    <t>***Acceptance of community or junior college work is limited to one-half of the total degree hour requirements for graduation in a given curriculum.</t>
  </si>
  <si>
    <t xml:space="preserve">It is strongly suggested that students seeking a Physical Education (P.E.) Licensure prepare themselves to teach in one additional discipline.  The Mississippi Department of Education requires 21 semester hours of prefix-specific courses with a grade of "C" or better.  </t>
  </si>
  <si>
    <t>*See degree plan in the USM Undergraduate Bulletin.</t>
  </si>
  <si>
    <r>
      <t xml:space="preserve">A second History course not selected in Humanities requirement or PHI 2613, PHI 2113, or PHI 2143. </t>
    </r>
    <r>
      <rPr>
        <sz val="10"/>
        <color theme="1"/>
        <rFont val="Calibri"/>
        <family val="2"/>
        <scheme val="minor"/>
      </rPr>
      <t>(Two HIS courses and one PHI course must be completed.)</t>
    </r>
  </si>
  <si>
    <r>
      <t>A second History course not selected in Humanities requirement or PHI 2613, PHI 2113, or PHI 2143.</t>
    </r>
    <r>
      <rPr>
        <sz val="10"/>
        <color theme="1"/>
        <rFont val="Calibri"/>
        <family val="2"/>
        <scheme val="minor"/>
      </rPr>
      <t xml:space="preserve"> (Two HIS courses and one PHI course must be completed.)</t>
    </r>
  </si>
  <si>
    <t>***Students must fulfill requirements to receive a minor in another discipline.</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</si>
  <si>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</si>
  <si>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Music Theory I**</t>
  </si>
  <si>
    <t>Music Theory II**</t>
  </si>
  <si>
    <r>
      <t xml:space="preserve">Foreign Language course </t>
    </r>
    <r>
      <rPr>
        <sz val="10"/>
        <color theme="1"/>
        <rFont val="Calibri"/>
        <family val="2"/>
        <scheme val="minor"/>
      </rPr>
      <t>(recommended)</t>
    </r>
  </si>
  <si>
    <r>
      <t xml:space="preserve">HIS 1163, HIS 1173, PHI 2613, PHI 2133, PHI 2143, </t>
    </r>
    <r>
      <rPr>
        <sz val="10"/>
        <color theme="1"/>
        <rFont val="Calibri"/>
        <family val="2"/>
        <scheme val="minor"/>
      </rPr>
      <t>others possible (1 HIS required)</t>
    </r>
  </si>
  <si>
    <r>
      <t xml:space="preserve">PSY 1513 </t>
    </r>
    <r>
      <rPr>
        <sz val="10"/>
        <color theme="1"/>
        <rFont val="Calibri"/>
        <family val="2"/>
        <scheme val="minor"/>
      </rPr>
      <t>(required)</t>
    </r>
    <r>
      <rPr>
        <sz val="11"/>
        <color theme="1"/>
        <rFont val="Calibri"/>
        <family val="2"/>
        <scheme val="minor"/>
      </rPr>
      <t xml:space="preserve">
Select one additional course: SOC 2113, SOC 2213, GEO 1113, </t>
    </r>
    <r>
      <rPr>
        <sz val="10"/>
        <color theme="1"/>
        <rFont val="Calibri"/>
        <family val="2"/>
        <scheme val="minor"/>
      </rPr>
      <t>others possible</t>
    </r>
  </si>
  <si>
    <r>
      <t>A second History course not selected in Humanities requirement or PHI 2613, PHI 2133, or PHI 2143.</t>
    </r>
    <r>
      <rPr>
        <sz val="10"/>
        <color theme="1"/>
        <rFont val="Calibri"/>
        <family val="2"/>
        <scheme val="minor"/>
      </rPr>
      <t xml:space="preserve"> (Two HIS courses and one PHI course must be completed.)</t>
    </r>
  </si>
  <si>
    <r>
      <t xml:space="preserve">SOC 2213, SOC 2113, GEO 1113, PSC 1113, PSY 1513, ECO 2113, ECO 2123 </t>
    </r>
    <r>
      <rPr>
        <sz val="10"/>
        <color theme="1"/>
        <rFont val="Calibri"/>
        <family val="2"/>
        <scheme val="minor"/>
      </rPr>
      <t>(may be combined with Social and Behavioral Sciences above)</t>
    </r>
  </si>
  <si>
    <r>
      <t xml:space="preserve">PSY 1513 </t>
    </r>
    <r>
      <rPr>
        <sz val="10"/>
        <color theme="1"/>
        <rFont val="Calibri"/>
        <family val="2"/>
        <scheme val="minor"/>
      </rPr>
      <t>(required)</t>
    </r>
    <r>
      <rPr>
        <sz val="11"/>
        <color theme="1"/>
        <rFont val="Calibri"/>
        <family val="2"/>
        <scheme val="minor"/>
      </rPr>
      <t xml:space="preserve">
Select one additional course: SOC 2213, GEO 1113, SOC 2113, </t>
    </r>
    <r>
      <rPr>
        <sz val="10"/>
        <color theme="1"/>
        <rFont val="Calibri"/>
        <family val="2"/>
        <scheme val="minor"/>
      </rPr>
      <t>others possible</t>
    </r>
  </si>
  <si>
    <t>JSU, MSU, UM, USM</t>
  </si>
  <si>
    <t>CSC 1613, CSC 2134, CSC 2323</t>
  </si>
  <si>
    <t>27-28</t>
  </si>
  <si>
    <t>Fortran Programming</t>
  </si>
  <si>
    <t>CSC 2323</t>
  </si>
  <si>
    <r>
      <t xml:space="preserve">HIS 1163, HIS 1173, PHI 2613, PHI 2133, PHI 2143, </t>
    </r>
    <r>
      <rPr>
        <sz val="10"/>
        <color theme="1"/>
        <rFont val="Calibri"/>
        <family val="2"/>
        <scheme val="minor"/>
      </rPr>
      <t>others possible (1HIS required)</t>
    </r>
  </si>
  <si>
    <t>POLITICAL SCIENCE</t>
  </si>
  <si>
    <t xml:space="preserve"> ASU Total</t>
  </si>
  <si>
    <t xml:space="preserve"> DSU Additional Courses Total</t>
  </si>
  <si>
    <t xml:space="preserve"> MVSU Additional Courses Total</t>
  </si>
  <si>
    <t>Comparative Government</t>
  </si>
  <si>
    <t>PSC 2113</t>
  </si>
  <si>
    <r>
      <t xml:space="preserve">HIS 1163, HIS 1173, PHI 2613, PHI 2113, PHI 2143, </t>
    </r>
    <r>
      <rPr>
        <sz val="10"/>
        <color theme="1"/>
        <rFont val="Calibri"/>
        <family val="2"/>
        <scheme val="minor"/>
      </rPr>
      <t>others possible (1 HIS required)</t>
    </r>
  </si>
  <si>
    <t xml:space="preserve"> USM Additional Courses Total</t>
  </si>
  <si>
    <t>POLYMER SCIENCE</t>
  </si>
  <si>
    <t>40.0599</t>
  </si>
  <si>
    <t>POLYMER SCIENCE AND ENGINEERING</t>
  </si>
  <si>
    <t>14.3201</t>
  </si>
  <si>
    <t>**Acceptance of community or junior college work is limited to 64 hours for this program.</t>
  </si>
  <si>
    <t>PSYCHOLOGY</t>
  </si>
  <si>
    <t>DSU, MUW, UM, USM</t>
  </si>
  <si>
    <r>
      <t>Physics or Chemistry</t>
    </r>
    <r>
      <rPr>
        <sz val="10"/>
        <color theme="1"/>
        <rFont val="Calibri"/>
        <family val="2"/>
        <scheme val="minor"/>
      </rPr>
      <t xml:space="preserve"> (see Appendix B)</t>
    </r>
  </si>
  <si>
    <t>ASU, JSU, MSU, USM</t>
  </si>
  <si>
    <t>RECREATION
(RECREATION ADMINISTRATION or THERAPEUTIC RECREATION)</t>
  </si>
  <si>
    <r>
      <t>PSY 1513, SOC 2213</t>
    </r>
    <r>
      <rPr>
        <sz val="10"/>
        <color theme="1"/>
        <rFont val="Calibri"/>
        <family val="2"/>
        <scheme val="minor"/>
      </rPr>
      <t xml:space="preserve"> (required)</t>
    </r>
  </si>
  <si>
    <t>Laboratory Sciences**</t>
  </si>
  <si>
    <t>**Therapeutic Recreation requires Anatomy and Physiology I &amp; II (BIO 2514 &amp; BIO 2524).</t>
  </si>
  <si>
    <t>***Contact USM Department of Human Recreation and Performance (phone: 601.266.5386) for guidance on the selection of these restricted electives.</t>
  </si>
  <si>
    <t>RELIGION (USM) / RELIGIOUS STUDIES (UM)</t>
  </si>
  <si>
    <t>USM, UM</t>
  </si>
  <si>
    <t>Old Testament Survey or New Testament Survey</t>
  </si>
  <si>
    <t>PHI 1113, PHI 1133</t>
  </si>
  <si>
    <t>World Religions I</t>
  </si>
  <si>
    <t>PHI 2613</t>
  </si>
  <si>
    <r>
      <t xml:space="preserve">PHI 2113 </t>
    </r>
    <r>
      <rPr>
        <sz val="10"/>
        <color theme="1"/>
        <rFont val="Calibri"/>
        <family val="2"/>
        <scheme val="minor"/>
      </rPr>
      <t>(required)</t>
    </r>
    <r>
      <rPr>
        <sz val="11"/>
        <color theme="1"/>
        <rFont val="Calibri"/>
        <family val="2"/>
        <scheme val="minor"/>
      </rPr>
      <t xml:space="preserve">
HIS 1163, HIS 1173, PHI 2613, PHI 2143, </t>
    </r>
    <r>
      <rPr>
        <sz val="10"/>
        <color theme="1"/>
        <rFont val="Calibri"/>
        <family val="2"/>
        <scheme val="minor"/>
      </rPr>
      <t>others possible</t>
    </r>
  </si>
  <si>
    <t>PHYSICS (LICENSURE)</t>
  </si>
  <si>
    <t>HISTORY (LICENSURE in SOCIAL STUDIES)</t>
  </si>
  <si>
    <t>A second History course not selected in Humanities requirement or PHI 2613, PHI 2113, or PHI 2143. (Two HIS courses and one PHI course must be completed.)</t>
  </si>
  <si>
    <t>SOCIAL WORK</t>
  </si>
  <si>
    <t>DSU, JSU, MSU, MVSU, UM, USM</t>
  </si>
  <si>
    <t>Social Work: A Helping Profession</t>
  </si>
  <si>
    <t>SWK 1113</t>
  </si>
  <si>
    <t>Anatomy and Physiology I or General Biology I</t>
  </si>
  <si>
    <t>BIO 2514, BIO 1134</t>
  </si>
  <si>
    <t>BIO 1114, BIO 1134, BIO 1514</t>
  </si>
  <si>
    <t>ECO 2113, ECO 2123, PSC 1123, PSC 2113, SOC 2133, SOC 2143, SOC 2213, SOC 2243</t>
  </si>
  <si>
    <t>(Select an additional course from Fine Arts, Philosophy, or Modern Foreign Language)</t>
  </si>
  <si>
    <t>SOCIOLOGY / SOCIOLOGY AND SOCIAL WORK (ASU only)</t>
  </si>
  <si>
    <t>Social Problems</t>
  </si>
  <si>
    <t>SOC 2133</t>
  </si>
  <si>
    <r>
      <t xml:space="preserve">ECO 2113, ECO 2123, PSC 1113, PSY 1513, SOC 2113, SOC 2133, SOC 2143 </t>
    </r>
    <r>
      <rPr>
        <sz val="10"/>
        <color theme="1"/>
        <rFont val="Calibri"/>
        <family val="2"/>
        <scheme val="minor"/>
      </rPr>
      <t>(no more than 3 hours from any one discipline)</t>
    </r>
  </si>
  <si>
    <t>Additional Courses Accepted By USM*:</t>
  </si>
  <si>
    <t>**USM offers both BA and BS degrees in Sociology.  The BS degree does not require foreign language hours, but the BA degree requires nine (9) hours of a single foreign language. Fewer hours may suffice, but course level 201 must be completed.</t>
  </si>
  <si>
    <t>Supplemental Endorsement Areas**</t>
  </si>
  <si>
    <t>(select two from list below)</t>
  </si>
  <si>
    <t>**Select two areas for supplemental endorsements:</t>
  </si>
  <si>
    <t>9 hrs max</t>
  </si>
  <si>
    <t>Social Studies</t>
  </si>
  <si>
    <t>21 hrs max</t>
  </si>
  <si>
    <t>18 hrs max</t>
  </si>
  <si>
    <t>Science</t>
  </si>
  <si>
    <t>10 hrs max</t>
  </si>
  <si>
    <t>SPORT COACHING EDUCATION</t>
  </si>
  <si>
    <t>Anatomy &amp; Physiology I**</t>
  </si>
  <si>
    <t>Computer Concepts**</t>
  </si>
  <si>
    <t>First Aid and CPR**</t>
  </si>
  <si>
    <t>Prevention and Care of Athletic Injuries**</t>
  </si>
  <si>
    <t>PSY 1513, SOC 2113 (required)</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</si>
  <si>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</si>
  <si>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</si>
  <si>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Students interested in this major are encouraged to check into the dual degree program in Physical Education Licensure/Sport Coaching Education.  Contact USM Department of Human Performance and Recreation (phone: 601.266.5358) for more details.</t>
  </si>
  <si>
    <t>SPORT MANAGEMENT</t>
  </si>
  <si>
    <t>31.0504</t>
  </si>
  <si>
    <t>ATE 1113, BAD 2533, CSC 1113</t>
  </si>
  <si>
    <t>Business Calculus**</t>
  </si>
  <si>
    <t>**Business Calculus is a degree requirement.  Some students are able to enroll directly in this course with the appropriate ACT score.  If MAT 1313 (College Algebra) is required as a prerequisite, it can be accepted as the 3-hour elective.</t>
  </si>
  <si>
    <t>THEATRE</t>
  </si>
  <si>
    <t>50.0501</t>
  </si>
  <si>
    <t>Major:*</t>
  </si>
  <si>
    <t>Fundamentals of Theatre Production</t>
  </si>
  <si>
    <t>SPT 1213</t>
  </si>
  <si>
    <t>Theatrical Makeup</t>
  </si>
  <si>
    <t>SPT 1273</t>
  </si>
  <si>
    <t>Stagecraft</t>
  </si>
  <si>
    <t>SPT 2223</t>
  </si>
  <si>
    <t>Theatre Electives</t>
  </si>
  <si>
    <t>ART 1113, ART 2713, ART 2723, DAN 1113, MUS 1113, MUS 1123, MUS 1133, SPT 2233</t>
  </si>
  <si>
    <r>
      <t xml:space="preserve">ART 1113, DAN 1113, MUS 1113, SPT 2233, </t>
    </r>
    <r>
      <rPr>
        <sz val="10"/>
        <color theme="1"/>
        <rFont val="Calibri"/>
        <family val="2"/>
        <scheme val="minor"/>
      </rPr>
      <t>others possible (ART, DAN, MUS recommended)</t>
    </r>
  </si>
  <si>
    <t>*Courses listed in the Major section will be credited towards major core, but admission into classes requiring equivalent courses as prerequisites will be determined by interview, audition, and/or portfolio review.</t>
  </si>
  <si>
    <t>MUSIC
(MUSIC THERAPY)</t>
  </si>
  <si>
    <t>50.0901</t>
  </si>
  <si>
    <t>Behavioral Science</t>
  </si>
  <si>
    <t>EPY 2533, PSY 1513</t>
  </si>
  <si>
    <t>Major Voice, Organ, Piano, or Instrument I and II</t>
  </si>
  <si>
    <t>MUA Major I &amp; II</t>
  </si>
  <si>
    <t>Major Voice, Organ, Piano, or Instrument III and IV</t>
  </si>
  <si>
    <t>MUA Major III &amp; IV</t>
  </si>
  <si>
    <t>Music Theory III</t>
  </si>
  <si>
    <t>MUS 2214 or MUS 2213, MUS 2211</t>
  </si>
  <si>
    <t>Music Theory IV</t>
  </si>
  <si>
    <t>MUS 2224 or MUS 2223, MUS 2221</t>
  </si>
  <si>
    <t>PHILOSOPHY</t>
  </si>
  <si>
    <t>ECO 2113, ECO 2123, PSC 1113, PSY 1513, PSY 1523, SOC 2113, SOC 2213</t>
  </si>
  <si>
    <t>PHI 2613 (required)
Select one additional course: HIS 1163, HIS 1173, PHI 2613, PHI 2113, PHI 2143, others possible</t>
  </si>
  <si>
    <t>Dance (Dance Education)</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</si>
  <si>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</si>
  <si>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MSU, MUW, MVSU, USM</t>
  </si>
  <si>
    <t>09.0101, 09.0902</t>
  </si>
  <si>
    <t>Writing for the Electronic Media</t>
  </si>
  <si>
    <t>COM 2463</t>
  </si>
  <si>
    <t>A minor is required at MUW.  Please check with MUW for those.</t>
  </si>
  <si>
    <t>HIS 1163, HIS 1173, PHI 2613, PHI 2113, PHI 2143, others possible</t>
  </si>
  <si>
    <r>
      <t>COMMUNICATION SCIENCES &amp; DISORDERS</t>
    </r>
    <r>
      <rPr>
        <sz val="11"/>
        <color theme="1"/>
        <rFont val="Calibri"/>
        <family val="2"/>
        <scheme val="minor"/>
      </rPr>
      <t xml:space="preserve"> (UM)</t>
    </r>
    <r>
      <rPr>
        <b/>
        <sz val="11"/>
        <color theme="1"/>
        <rFont val="Calibri"/>
        <family val="2"/>
        <scheme val="minor"/>
      </rPr>
      <t xml:space="preserve">; COMMUNICATIVE DISORDERS </t>
    </r>
    <r>
      <rPr>
        <sz val="11"/>
        <color theme="1"/>
        <rFont val="Calibri"/>
        <family val="2"/>
        <scheme val="minor"/>
      </rPr>
      <t>(JSU)</t>
    </r>
    <r>
      <rPr>
        <b/>
        <sz val="11"/>
        <color theme="1"/>
        <rFont val="Calibri"/>
        <family val="2"/>
        <scheme val="minor"/>
      </rPr>
      <t>; 
SPEECH &amp; HEARING SCIENCES</t>
    </r>
    <r>
      <rPr>
        <sz val="11"/>
        <color theme="1"/>
        <rFont val="Calibri"/>
        <family val="2"/>
        <scheme val="minor"/>
      </rPr>
      <t xml:space="preserve"> (DSU)</t>
    </r>
    <r>
      <rPr>
        <b/>
        <sz val="11"/>
        <color theme="1"/>
        <rFont val="Calibri"/>
        <family val="2"/>
        <scheme val="minor"/>
      </rPr>
      <t>; SPEECH PATHOLOGY</t>
    </r>
    <r>
      <rPr>
        <sz val="11"/>
        <color theme="1"/>
        <rFont val="Calibri"/>
        <family val="2"/>
        <scheme val="minor"/>
      </rPr>
      <t xml:space="preserve"> (MUW)</t>
    </r>
    <r>
      <rPr>
        <b/>
        <sz val="11"/>
        <color theme="1"/>
        <rFont val="Calibri"/>
        <family val="2"/>
        <scheme val="minor"/>
      </rPr>
      <t>; 
SPEECH PATHOLOGY AND AUDIOLOGY</t>
    </r>
    <r>
      <rPr>
        <sz val="11"/>
        <color theme="1"/>
        <rFont val="Calibri"/>
        <family val="2"/>
        <scheme val="minor"/>
      </rPr>
      <t xml:space="preserve"> (USM)</t>
    </r>
    <r>
      <rPr>
        <b/>
        <sz val="11"/>
        <color theme="1"/>
        <rFont val="Calibri"/>
        <family val="2"/>
        <scheme val="minor"/>
      </rPr>
      <t xml:space="preserve">
</t>
    </r>
  </si>
  <si>
    <t>DSU, JSU, MUW, UM, USM</t>
  </si>
  <si>
    <t>51.0201, 51.0203, 51.0204</t>
  </si>
  <si>
    <t>Physical Sciences (See Appendix B)</t>
  </si>
  <si>
    <t>Foreign Language/Speech &amp; Hearing (SHS)/Computer Information Systems (CIS) Electives</t>
  </si>
  <si>
    <t>Science or Math Electives</t>
  </si>
  <si>
    <t>Introduction to Philosophy</t>
  </si>
  <si>
    <t>Requires a minor*</t>
  </si>
  <si>
    <t>Biological Science with Laboratory</t>
  </si>
  <si>
    <t>BIO 1134, BIO 1144, BIO 2514</t>
  </si>
  <si>
    <t>*MUW and UM require a minor with a minimum of eighteen (18) hours (nine hours could be earned at the community/junior college).</t>
  </si>
  <si>
    <t>***Foreign Language requirement for USM:  Twelve (12) hours in a single foreign language; fewer hours may suffice, but course level 202 must be complete.  With approval, majors may substitute nine (9) hours of American Sign Language.</t>
  </si>
  <si>
    <t>COMMUNICATION STUDIES (USM) / COMMUNICATIONS (MUW)</t>
  </si>
  <si>
    <t>09.0101</t>
  </si>
  <si>
    <t>News Writing and Reporting I</t>
  </si>
  <si>
    <t>See MUW bulletin for minors or electives</t>
  </si>
  <si>
    <t>Flight Operations (Commercial Aviation)</t>
  </si>
  <si>
    <t>Family and Consumer Sciences (Child Dev., Nutrition/Dietetics, Fashion Merch.)</t>
  </si>
  <si>
    <r>
      <t xml:space="preserve">Select two courses: SOC 2213, HPR 1213, GEO 1113, PSC 1113, PSY 1513, SOC 2113, </t>
    </r>
    <r>
      <rPr>
        <sz val="10"/>
        <color theme="1"/>
        <rFont val="Calibri"/>
        <family val="2"/>
        <scheme val="minor"/>
      </rPr>
      <t>others possible</t>
    </r>
  </si>
  <si>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t>
    </r>
  </si>
  <si>
    <r>
      <t>PSC 1113</t>
    </r>
    <r>
      <rPr>
        <sz val="10"/>
        <color theme="1"/>
        <rFont val="Calibri"/>
        <family val="2"/>
        <scheme val="minor"/>
      </rPr>
      <t xml:space="preserve"> (required)</t>
    </r>
    <r>
      <rPr>
        <sz val="11"/>
        <color theme="1"/>
        <rFont val="Calibri"/>
        <family val="2"/>
        <scheme val="minor"/>
      </rPr>
      <t xml:space="preserve">
Select one additional course: SOC 2213, HPR 1213, GEO 1113, PSY 1513, SOC 2113, </t>
    </r>
    <r>
      <rPr>
        <sz val="10"/>
        <color theme="1"/>
        <rFont val="Calibri"/>
        <family val="2"/>
        <scheme val="minor"/>
      </rPr>
      <t>others possible</t>
    </r>
  </si>
  <si>
    <t>September 2014 - August 2015
(Amended 06/09/2014)</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</si>
</sst>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color rgb="FFFF0000"/>
      <name val="Calibri"/>
      <family val="2"/>
      <scheme val="minor"/>
    </font>
    <font>
      <sz val="10"/>
      <name val="Calibri"/>
      <family val="2"/>
      <scheme val="minor"/>
    </font>
    <font>
      <b/>
      <sz val="10"/>
      <color theme="1"/>
      <name val="Calibri"/>
      <family val="2"/>
      <scheme val="minor"/>
    </font>
    <font>
      <b/>
      <u/>
      <sz val="10"/>
      <color theme="1"/>
      <name val="Calibri"/>
      <family val="2"/>
      <scheme val="minor"/>
    </font>
    <font>
      <b/>
      <sz val="11"/>
      <color theme="1"/>
      <name val="Calibri"/>
      <family val="2"/>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12"/>
      <color theme="1"/>
      <name val="Times New Roman"/>
      <family val="1"/>
    </font>
    <font>
      <b/>
      <sz val="28"/>
      <color theme="1"/>
      <name val="Calibri"/>
      <family val="2"/>
      <scheme val="minor"/>
    </font>
    <font>
      <b/>
      <sz val="18"/>
      <color theme="1"/>
      <name val="Calibri"/>
      <family val="2"/>
      <scheme val="minor"/>
    </font>
    <font>
      <sz val="11"/>
      <color theme="1"/>
      <name val="Times New Roman"/>
      <family val="1"/>
    </font>
    <font>
      <b/>
      <sz val="12"/>
      <color theme="0"/>
      <name val="Times New Roman"/>
      <family val="1"/>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
      <sz val="11"/>
      <color theme="1"/>
      <name val="Calibri"/>
      <family val="2"/>
    </font>
    <font>
      <u/>
      <sz val="11"/>
      <color rgb="FF0000FF"/>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theme="1"/>
        <bgColor indexed="64"/>
      </patternFill>
    </fill>
    <fill>
      <patternFill patternType="solid">
        <fgColor theme="0"/>
        <bgColor indexed="64"/>
      </patternFill>
    </fill>
  </fills>
  <borders count="19">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5" fillId="0" borderId="0"/>
  </cellStyleXfs>
  <cellXfs count="857">
    <xf numFmtId="0" fontId="0" fillId="0" borderId="0" xfId="0"/>
    <xf numFmtId="0" fontId="0" fillId="0" borderId="0" xfId="0"/>
    <xf numFmtId="0" fontId="0" fillId="0" borderId="0" xfId="0"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xf numFmtId="0" fontId="0" fillId="0" borderId="0" xfId="0"/>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6" fillId="0" borderId="0" xfId="2"/>
    <xf numFmtId="0" fontId="0" fillId="0" borderId="0" xfId="0"/>
    <xf numFmtId="0" fontId="0" fillId="0" borderId="0" xfId="0"/>
    <xf numFmtId="0" fontId="0" fillId="0" borderId="0" xfId="0"/>
    <xf numFmtId="0" fontId="0" fillId="0" borderId="0" xfId="0"/>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0" fillId="0" borderId="0" xfId="0"/>
    <xf numFmtId="0" fontId="0" fillId="0" borderId="0" xfId="0" applyAlignment="1">
      <alignment horizontal="right"/>
    </xf>
    <xf numFmtId="0" fontId="13" fillId="0" borderId="0" xfId="2" applyFont="1"/>
    <xf numFmtId="0" fontId="0" fillId="0" borderId="0" xfId="0"/>
    <xf numFmtId="0" fontId="0" fillId="0" borderId="0" xfId="0"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2" fillId="0" borderId="12" xfId="0" applyFont="1" applyFill="1" applyBorder="1" applyAlignment="1">
      <alignment vertical="top"/>
    </xf>
    <xf numFmtId="0" fontId="0" fillId="0" borderId="6" xfId="0" applyFill="1" applyBorder="1" applyAlignment="1" applyProtection="1">
      <alignment vertical="top"/>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7" fillId="0" borderId="8" xfId="0" applyFont="1" applyFill="1" applyBorder="1" applyAlignment="1" applyProtection="1">
      <alignment vertical="top"/>
      <protection locked="0"/>
    </xf>
    <xf numFmtId="0" fontId="0" fillId="0" borderId="0" xfId="0"/>
    <xf numFmtId="0" fontId="7" fillId="0" borderId="8" xfId="0" applyFont="1" applyFill="1" applyBorder="1" applyProtection="1">
      <protection locked="0"/>
    </xf>
    <xf numFmtId="0" fontId="0" fillId="0" borderId="0" xfId="0"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7" fillId="0" borderId="8" xfId="0" applyFont="1" applyBorder="1" applyAlignment="1" applyProtection="1">
      <alignment vertical="top"/>
      <protection locked="0"/>
    </xf>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xf numFmtId="0" fontId="0" fillId="0" borderId="0" xfId="0" applyBorder="1"/>
    <xf numFmtId="0" fontId="2" fillId="3" borderId="11" xfId="0" applyFont="1" applyFill="1" applyBorder="1" applyAlignment="1">
      <alignment vertical="top"/>
    </xf>
    <xf numFmtId="0" fontId="2" fillId="2" borderId="11" xfId="0" applyFont="1" applyFill="1" applyBorder="1" applyAlignment="1">
      <alignment vertical="top"/>
    </xf>
    <xf numFmtId="0" fontId="2" fillId="2" borderId="4" xfId="0" applyFont="1" applyFill="1" applyBorder="1" applyAlignment="1">
      <alignment vertical="top"/>
    </xf>
    <xf numFmtId="0" fontId="14" fillId="2" borderId="4" xfId="0" applyFont="1" applyFill="1" applyBorder="1" applyAlignment="1">
      <alignment vertical="top"/>
    </xf>
    <xf numFmtId="0" fontId="4" fillId="0" borderId="7" xfId="0" applyFont="1" applyBorder="1"/>
    <xf numFmtId="0" fontId="4" fillId="0" borderId="0" xfId="0" applyFont="1" applyBorder="1" applyAlignment="1">
      <alignment horizontal="left"/>
    </xf>
    <xf numFmtId="0" fontId="0" fillId="0" borderId="8" xfId="0" applyBorder="1" applyAlignment="1">
      <alignment vertical="top"/>
    </xf>
    <xf numFmtId="49" fontId="4" fillId="0" borderId="0" xfId="0" applyNumberFormat="1" applyFont="1" applyBorder="1" applyAlignment="1">
      <alignment horizontal="left"/>
    </xf>
    <xf numFmtId="0" fontId="14" fillId="2" borderId="11" xfId="0" applyFont="1" applyFill="1" applyBorder="1" applyAlignment="1">
      <alignment vertical="top"/>
    </xf>
    <xf numFmtId="0" fontId="4" fillId="0" borderId="7" xfId="0" applyFont="1" applyBorder="1" applyProtection="1"/>
    <xf numFmtId="0" fontId="4" fillId="0" borderId="0" xfId="0" applyFont="1" applyBorder="1" applyAlignment="1" applyProtection="1">
      <alignment horizontal="left"/>
    </xf>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8" fillId="0" borderId="0" xfId="3" applyFont="1" applyFill="1" applyBorder="1" applyProtection="1"/>
    <xf numFmtId="0" fontId="16" fillId="0" borderId="0" xfId="3" applyFont="1" applyFill="1" applyBorder="1" applyAlignment="1" applyProtection="1">
      <alignment horizontal="right"/>
    </xf>
    <xf numFmtId="0" fontId="7" fillId="0" borderId="0" xfId="3" applyFont="1" applyFill="1"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0" xfId="0" applyAlignment="1" applyProtection="1">
      <alignment vertical="top"/>
    </xf>
    <xf numFmtId="0" fontId="0" fillId="0" borderId="8" xfId="0" applyBorder="1" applyAlignment="1" applyProtection="1">
      <alignment horizontal="right"/>
    </xf>
    <xf numFmtId="0" fontId="0" fillId="0" borderId="8" xfId="0" applyBorder="1" applyAlignment="1" applyProtection="1">
      <alignment horizontal="right" vertical="top"/>
    </xf>
    <xf numFmtId="49" fontId="0" fillId="0" borderId="8" xfId="0" applyNumberFormat="1" applyBorder="1" applyAlignment="1" applyProtection="1">
      <alignment horizontal="right"/>
    </xf>
    <xf numFmtId="0" fontId="0" fillId="0" borderId="0" xfId="0" applyBorder="1" applyAlignment="1" applyProtection="1">
      <alignment horizontal="left" vertical="center" wrapText="1"/>
    </xf>
    <xf numFmtId="0" fontId="2" fillId="2" borderId="11" xfId="0" applyFont="1" applyFill="1" applyBorder="1" applyAlignment="1" applyProtection="1">
      <alignment horizontal="right"/>
    </xf>
    <xf numFmtId="0" fontId="0" fillId="0" borderId="0" xfId="0" applyAlignment="1" applyProtection="1">
      <alignment horizontal="right"/>
    </xf>
    <xf numFmtId="0" fontId="0" fillId="0" borderId="8" xfId="0" applyBorder="1" applyProtection="1"/>
    <xf numFmtId="0" fontId="0" fillId="0" borderId="8" xfId="0" applyBorder="1" applyAlignment="1" applyProtection="1">
      <alignment vertical="center"/>
    </xf>
    <xf numFmtId="0" fontId="2" fillId="2" borderId="4" xfId="0" applyFont="1" applyFill="1" applyBorder="1" applyProtection="1"/>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4"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4" fillId="2" borderId="4" xfId="0" applyFont="1" applyFill="1" applyBorder="1" applyAlignment="1" applyProtection="1">
      <alignment vertical="top"/>
    </xf>
    <xf numFmtId="0" fontId="4" fillId="0" borderId="0" xfId="0" applyFont="1" applyProtection="1"/>
    <xf numFmtId="0" fontId="2" fillId="2" borderId="11" xfId="0" applyFont="1" applyFill="1" applyBorder="1" applyProtection="1"/>
    <xf numFmtId="0" fontId="0" fillId="0" borderId="13" xfId="0" applyBorder="1" applyAlignment="1" applyProtection="1">
      <alignment vertical="top"/>
    </xf>
    <xf numFmtId="0" fontId="2" fillId="0" borderId="11" xfId="0" applyFont="1" applyFill="1"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3" fillId="0" borderId="0" xfId="2" applyFont="1" applyProtection="1"/>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xf numFmtId="0" fontId="2" fillId="3" borderId="12" xfId="0" applyFont="1" applyFill="1" applyBorder="1" applyAlignment="1">
      <alignment vertical="top"/>
    </xf>
    <xf numFmtId="0" fontId="0" fillId="0" borderId="13" xfId="0" applyFont="1" applyFill="1" applyBorder="1" applyAlignment="1" applyProtection="1">
      <alignment horizontal="right"/>
    </xf>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4" fillId="2" borderId="11" xfId="0" applyFont="1" applyFill="1" applyBorder="1" applyProtection="1"/>
    <xf numFmtId="49" fontId="4" fillId="0" borderId="1" xfId="0" applyNumberFormat="1" applyFont="1" applyBorder="1" applyAlignment="1" applyProtection="1">
      <alignment horizontal="left" vertical="center" wrapText="1"/>
    </xf>
    <xf numFmtId="0" fontId="4" fillId="0" borderId="0" xfId="0" applyFont="1" applyBorder="1" applyAlignment="1" applyProtection="1">
      <alignment wrapText="1"/>
    </xf>
    <xf numFmtId="0" fontId="0" fillId="0" borderId="8" xfId="0" applyFont="1" applyBorder="1" applyProtection="1"/>
    <xf numFmtId="0" fontId="2" fillId="0" borderId="8" xfId="0" applyFont="1" applyFill="1" applyBorder="1" applyAlignment="1" applyProtection="1">
      <alignment vertical="top"/>
    </xf>
    <xf numFmtId="0" fontId="14" fillId="2" borderId="11" xfId="0" applyFont="1" applyFill="1" applyBorder="1" applyAlignment="1" applyProtection="1">
      <alignment horizontal="right" vertical="top"/>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0" fillId="0" borderId="0" xfId="0" applyFill="1" applyBorder="1" applyProtection="1"/>
    <xf numFmtId="0" fontId="2" fillId="2" borderId="12" xfId="0" applyFont="1" applyFill="1" applyBorder="1" applyAlignment="1" applyProtection="1">
      <alignment vertical="top"/>
    </xf>
    <xf numFmtId="0" fontId="0" fillId="0" borderId="0" xfId="0" applyFill="1" applyBorder="1"/>
    <xf numFmtId="0" fontId="0" fillId="0" borderId="0" xfId="0"/>
    <xf numFmtId="0" fontId="9" fillId="0" borderId="7" xfId="0" applyFont="1" applyFill="1" applyBorder="1" applyProtection="1"/>
    <xf numFmtId="0" fontId="7" fillId="0" borderId="0" xfId="0" applyFont="1" applyFill="1" applyBorder="1" applyProtection="1"/>
    <xf numFmtId="49" fontId="7" fillId="0" borderId="8" xfId="0" applyNumberFormat="1" applyFont="1" applyFill="1" applyBorder="1" applyAlignment="1" applyProtection="1">
      <alignment horizontal="right" vertical="top"/>
    </xf>
    <xf numFmtId="49" fontId="4" fillId="0" borderId="10" xfId="0" applyNumberFormat="1" applyFont="1" applyBorder="1" applyAlignment="1" applyProtection="1">
      <alignment horizontal="left"/>
    </xf>
    <xf numFmtId="49" fontId="0" fillId="0" borderId="8" xfId="0" applyNumberFormat="1" applyFill="1" applyBorder="1" applyAlignment="1" applyProtection="1">
      <alignment horizontal="right" vertical="top"/>
    </xf>
    <xf numFmtId="0" fontId="4" fillId="0" borderId="7" xfId="0" applyFont="1" applyFill="1" applyBorder="1" applyProtection="1"/>
    <xf numFmtId="0" fontId="22" fillId="0" borderId="0" xfId="0" applyFont="1"/>
    <xf numFmtId="0" fontId="6" fillId="0" borderId="0" xfId="2"/>
    <xf numFmtId="0" fontId="0" fillId="0" borderId="0" xfId="0"/>
    <xf numFmtId="0" fontId="22" fillId="0" borderId="0" xfId="0" applyFont="1"/>
    <xf numFmtId="0" fontId="16" fillId="0" borderId="0" xfId="3" applyFont="1" applyFill="1" applyBorder="1"/>
    <xf numFmtId="0" fontId="0" fillId="0" borderId="0" xfId="0" applyBorder="1" applyProtection="1"/>
    <xf numFmtId="49" fontId="4" fillId="0" borderId="0" xfId="0" applyNumberFormat="1" applyFont="1" applyBorder="1" applyAlignment="1" applyProtection="1">
      <alignment horizontal="left"/>
    </xf>
    <xf numFmtId="0" fontId="16" fillId="5" borderId="0" xfId="3" applyFont="1" applyFill="1" applyBorder="1" applyProtection="1"/>
    <xf numFmtId="0" fontId="16" fillId="5" borderId="0" xfId="3" applyFont="1" applyFill="1" applyBorder="1" applyAlignment="1" applyProtection="1">
      <alignment horizontal="right"/>
    </xf>
    <xf numFmtId="0" fontId="23" fillId="4" borderId="2" xfId="1" applyFont="1" applyFill="1" applyBorder="1" applyAlignment="1" applyProtection="1">
      <alignment vertical="center"/>
    </xf>
    <xf numFmtId="0" fontId="23" fillId="4" borderId="3" xfId="1" applyFont="1" applyFill="1" applyBorder="1" applyAlignment="1" applyProtection="1">
      <alignment vertical="center"/>
    </xf>
    <xf numFmtId="0" fontId="23" fillId="4" borderId="4" xfId="1" applyFont="1" applyFill="1" applyBorder="1" applyAlignment="1" applyProtection="1">
      <alignment vertical="center"/>
    </xf>
    <xf numFmtId="0" fontId="6" fillId="0" borderId="7" xfId="2" applyFont="1" applyFill="1" applyBorder="1" applyProtection="1"/>
    <xf numFmtId="0" fontId="16" fillId="0" borderId="8" xfId="3" applyFont="1" applyFill="1" applyBorder="1" applyProtection="1"/>
    <xf numFmtId="0" fontId="6" fillId="5" borderId="7" xfId="2" applyFont="1" applyFill="1" applyBorder="1" applyProtection="1"/>
    <xf numFmtId="0" fontId="16" fillId="5" borderId="8" xfId="3" applyFont="1" applyFill="1" applyBorder="1" applyProtection="1"/>
    <xf numFmtId="0" fontId="6" fillId="5" borderId="7" xfId="2" applyFill="1" applyBorder="1" applyProtection="1"/>
    <xf numFmtId="0" fontId="6" fillId="0" borderId="7" xfId="2" applyFill="1" applyBorder="1" applyProtection="1"/>
    <xf numFmtId="0" fontId="16" fillId="0" borderId="8" xfId="3" applyFont="1" applyFill="1" applyBorder="1" applyAlignment="1" applyProtection="1">
      <alignment horizontal="right"/>
    </xf>
    <xf numFmtId="0" fontId="6" fillId="0" borderId="9" xfId="2" applyFont="1" applyFill="1" applyBorder="1" applyProtection="1"/>
    <xf numFmtId="0" fontId="16" fillId="0" borderId="10" xfId="3" applyFont="1" applyFill="1" applyBorder="1" applyProtection="1"/>
    <xf numFmtId="0" fontId="16" fillId="0" borderId="10" xfId="3" applyFont="1" applyFill="1" applyBorder="1" applyAlignment="1" applyProtection="1">
      <alignment horizontal="right"/>
    </xf>
    <xf numFmtId="0" fontId="16" fillId="0" borderId="13" xfId="3" applyFont="1" applyFill="1" applyBorder="1" applyProtection="1"/>
    <xf numFmtId="0" fontId="23" fillId="4" borderId="3" xfId="1" applyFont="1" applyFill="1" applyBorder="1" applyAlignment="1" applyProtection="1">
      <alignment horizontal="right" vertical="center"/>
    </xf>
    <xf numFmtId="0" fontId="23" fillId="4" borderId="4" xfId="1" applyFont="1" applyFill="1" applyBorder="1" applyAlignment="1" applyProtection="1">
      <alignment horizontal="right" vertical="center"/>
    </xf>
    <xf numFmtId="0" fontId="6" fillId="0" borderId="5" xfId="2" applyFont="1" applyFill="1" applyBorder="1" applyProtection="1"/>
    <xf numFmtId="0" fontId="16" fillId="0" borderId="1" xfId="3" applyFont="1" applyFill="1" applyBorder="1" applyProtection="1"/>
    <xf numFmtId="0" fontId="16" fillId="0" borderId="6" xfId="3" applyFont="1" applyFill="1" applyBorder="1" applyProtection="1"/>
    <xf numFmtId="0" fontId="16" fillId="5" borderId="8" xfId="3" applyFont="1" applyFill="1" applyBorder="1" applyAlignment="1" applyProtection="1">
      <alignment horizontal="right"/>
    </xf>
    <xf numFmtId="0" fontId="7" fillId="5" borderId="0" xfId="3" applyFont="1" applyFill="1" applyBorder="1" applyProtection="1"/>
    <xf numFmtId="0" fontId="16" fillId="0" borderId="1" xfId="3" applyFont="1" applyFill="1" applyBorder="1" applyAlignment="1" applyProtection="1">
      <alignment horizontal="right"/>
    </xf>
    <xf numFmtId="0" fontId="6" fillId="5" borderId="9" xfId="2" applyFont="1" applyFill="1" applyBorder="1" applyProtection="1"/>
    <xf numFmtId="0" fontId="16" fillId="5" borderId="10" xfId="3" applyFont="1" applyFill="1" applyBorder="1" applyProtection="1"/>
    <xf numFmtId="0" fontId="16" fillId="5" borderId="13" xfId="3" applyFont="1" applyFill="1" applyBorder="1" applyProtection="1"/>
    <xf numFmtId="0" fontId="0" fillId="5" borderId="0" xfId="0" applyFont="1" applyFill="1" applyBorder="1" applyProtection="1"/>
    <xf numFmtId="0" fontId="6" fillId="0" borderId="5" xfId="2"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3" fontId="16" fillId="5" borderId="0" xfId="3" applyNumberFormat="1" applyFont="1" applyFill="1" applyBorder="1" applyAlignment="1" applyProtection="1">
      <alignment horizontal="right"/>
    </xf>
    <xf numFmtId="0" fontId="7" fillId="5" borderId="10" xfId="3" applyFont="1" applyFill="1" applyBorder="1" applyProtection="1"/>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49" fontId="9" fillId="0" borderId="0" xfId="0" applyNumberFormat="1" applyFont="1" applyFill="1" applyBorder="1" applyAlignment="1" applyProtection="1">
      <alignment horizontal="left"/>
    </xf>
    <xf numFmtId="0" fontId="0" fillId="0" borderId="0" xfId="0" applyProtection="1"/>
    <xf numFmtId="0" fontId="0" fillId="0" borderId="1" xfId="0" applyBorder="1" applyProtection="1"/>
    <xf numFmtId="0" fontId="10"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0" fillId="0" borderId="8" xfId="0" applyNumberFormat="1" applyFont="1" applyBorder="1" applyAlignment="1" applyProtection="1">
      <alignment horizontal="right" vertical="top"/>
    </xf>
    <xf numFmtId="1" fontId="2" fillId="2" borderId="11" xfId="0" applyNumberFormat="1" applyFont="1" applyFill="1" applyBorder="1" applyAlignment="1" applyProtection="1">
      <alignment vertical="top"/>
    </xf>
    <xf numFmtId="0" fontId="4" fillId="0" borderId="0" xfId="0" applyFont="1" applyAlignment="1" applyProtection="1">
      <alignment vertical="top"/>
    </xf>
    <xf numFmtId="49" fontId="14" fillId="2" borderId="11" xfId="0" applyNumberFormat="1" applyFont="1" applyFill="1" applyBorder="1" applyAlignment="1" applyProtection="1">
      <alignment horizontal="right" vertical="top"/>
    </xf>
    <xf numFmtId="0" fontId="0" fillId="0" borderId="0" xfId="0"/>
    <xf numFmtId="0" fontId="0" fillId="0" borderId="0" xfId="0"/>
    <xf numFmtId="0" fontId="0" fillId="0" borderId="0" xfId="0"/>
    <xf numFmtId="0" fontId="0" fillId="3" borderId="4" xfId="0" applyFill="1" applyBorder="1"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0" fontId="0" fillId="0" borderId="0" xfId="0" applyProtection="1"/>
    <xf numFmtId="49" fontId="16" fillId="0" borderId="6" xfId="3" applyNumberFormat="1" applyFont="1" applyFill="1" applyBorder="1" applyAlignment="1" applyProtection="1">
      <alignment horizontal="right"/>
    </xf>
    <xf numFmtId="1" fontId="2" fillId="3" borderId="12" xfId="0" applyNumberFormat="1" applyFont="1" applyFill="1" applyBorder="1" applyAlignment="1" applyProtection="1">
      <alignment horizontal="right" vertical="top"/>
    </xf>
    <xf numFmtId="0" fontId="6" fillId="5" borderId="9" xfId="2" applyFill="1" applyBorder="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0" fontId="0" fillId="0" borderId="0" xfId="0" applyProtection="1"/>
    <xf numFmtId="0" fontId="6" fillId="5" borderId="9" xfId="2" applyFill="1" applyBorder="1" applyProtection="1"/>
    <xf numFmtId="0" fontId="6" fillId="0" borderId="0" xfId="2"/>
    <xf numFmtId="0" fontId="22" fillId="0" borderId="0" xfId="0" applyFont="1"/>
    <xf numFmtId="0" fontId="0" fillId="0" borderId="0" xfId="0"/>
    <xf numFmtId="0" fontId="0" fillId="0" borderId="0" xfId="0" applyBorder="1" applyProtection="1"/>
    <xf numFmtId="0" fontId="0" fillId="0" borderId="0" xfId="0" applyProtection="1"/>
    <xf numFmtId="0" fontId="0" fillId="0" borderId="0" xfId="0"/>
    <xf numFmtId="0" fontId="22" fillId="0" borderId="0" xfId="0" applyFont="1"/>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Protection="1"/>
    <xf numFmtId="0" fontId="6" fillId="0" borderId="7" xfId="2" applyFont="1" applyFill="1" applyBorder="1" applyAlignment="1" applyProtection="1">
      <alignment vertical="top"/>
    </xf>
    <xf numFmtId="0" fontId="16" fillId="0" borderId="0" xfId="3" applyFont="1" applyFill="1" applyBorder="1" applyAlignment="1" applyProtection="1">
      <alignment vertical="top"/>
    </xf>
    <xf numFmtId="0" fontId="16" fillId="0" borderId="0" xfId="3" applyFont="1" applyFill="1" applyBorder="1" applyAlignment="1" applyProtection="1">
      <alignment horizontal="right" vertical="top"/>
    </xf>
    <xf numFmtId="0" fontId="16" fillId="0" borderId="8" xfId="3" applyFont="1" applyFill="1" applyBorder="1" applyAlignment="1" applyProtection="1">
      <alignment vertical="top"/>
    </xf>
    <xf numFmtId="0" fontId="6" fillId="0" borderId="7" xfId="2" applyFill="1" applyBorder="1" applyAlignment="1" applyProtection="1">
      <alignment vertical="top"/>
    </xf>
    <xf numFmtId="0" fontId="0" fillId="0" borderId="0" xfId="0"/>
    <xf numFmtId="0" fontId="16" fillId="0" borderId="0" xfId="3" applyFont="1" applyFill="1" applyBorder="1" applyProtection="1"/>
    <xf numFmtId="0" fontId="0" fillId="0" borderId="0" xfId="0"/>
    <xf numFmtId="0" fontId="22" fillId="0" borderId="0" xfId="0" applyFont="1"/>
    <xf numFmtId="0" fontId="0" fillId="0" borderId="0" xfId="0" applyProtection="1"/>
    <xf numFmtId="0" fontId="0" fillId="0" borderId="0" xfId="0" applyAlignment="1">
      <alignment horizontal="center" vertical="center"/>
    </xf>
    <xf numFmtId="0" fontId="13" fillId="0" borderId="0" xfId="2" applyFont="1" applyFill="1" applyBorder="1"/>
    <xf numFmtId="0" fontId="22"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30" fillId="0" borderId="11" xfId="0" applyFont="1" applyBorder="1" applyAlignment="1">
      <alignment vertical="center" wrapText="1"/>
    </xf>
    <xf numFmtId="0" fontId="30" fillId="0" borderId="11" xfId="0" applyFont="1" applyBorder="1" applyAlignment="1">
      <alignment horizontal="center" vertical="center" wrapText="1"/>
    </xf>
    <xf numFmtId="0" fontId="22" fillId="0" borderId="0" xfId="0" applyFont="1" applyAlignment="1">
      <alignment wrapText="1"/>
    </xf>
    <xf numFmtId="0" fontId="0" fillId="0" borderId="0" xfId="0"/>
    <xf numFmtId="0" fontId="22" fillId="0" borderId="0" xfId="0" applyFont="1"/>
    <xf numFmtId="0" fontId="0" fillId="0" borderId="0" xfId="0"/>
    <xf numFmtId="0" fontId="0" fillId="0" borderId="0" xfId="0" applyProtection="1"/>
    <xf numFmtId="0" fontId="0" fillId="0" borderId="0" xfId="0" applyBorder="1" applyProtection="1"/>
    <xf numFmtId="0" fontId="0" fillId="0" borderId="8" xfId="0" applyBorder="1" applyProtection="1"/>
    <xf numFmtId="0" fontId="0" fillId="0" borderId="0" xfId="0" applyBorder="1" applyProtection="1"/>
    <xf numFmtId="0" fontId="0" fillId="0" borderId="0" xfId="0"/>
    <xf numFmtId="0" fontId="0" fillId="0" borderId="0" xfId="0"/>
    <xf numFmtId="0" fontId="0" fillId="0" borderId="13" xfId="0" applyFill="1" applyBorder="1" applyAlignment="1" applyProtection="1">
      <alignment vertical="top"/>
    </xf>
    <xf numFmtId="0" fontId="0" fillId="0" borderId="0" xfId="0"/>
    <xf numFmtId="0" fontId="22" fillId="0" borderId="0" xfId="0" applyFont="1"/>
    <xf numFmtId="0" fontId="0" fillId="0" borderId="0" xfId="0"/>
    <xf numFmtId="0" fontId="0" fillId="0" borderId="0" xfId="0" applyProtection="1"/>
    <xf numFmtId="49" fontId="16" fillId="0" borderId="13" xfId="3" applyNumberFormat="1" applyFont="1" applyFill="1" applyBorder="1" applyAlignment="1" applyProtection="1">
      <alignment horizontal="right"/>
    </xf>
    <xf numFmtId="0" fontId="0" fillId="0" borderId="0" xfId="0"/>
    <xf numFmtId="49" fontId="16" fillId="5" borderId="8" xfId="3" applyNumberFormat="1" applyFont="1" applyFill="1" applyBorder="1" applyAlignment="1" applyProtection="1">
      <alignment horizontal="right"/>
    </xf>
    <xf numFmtId="49" fontId="2" fillId="3" borderId="11" xfId="0" applyNumberFormat="1" applyFont="1" applyFill="1" applyBorder="1" applyAlignment="1" applyProtection="1">
      <alignment horizontal="right" vertical="top"/>
    </xf>
    <xf numFmtId="0" fontId="18" fillId="0" borderId="6" xfId="3" applyFont="1" applyFill="1" applyBorder="1" applyProtection="1"/>
    <xf numFmtId="0" fontId="6" fillId="0" borderId="7" xfId="2" applyFill="1" applyBorder="1"/>
    <xf numFmtId="0" fontId="6" fillId="5" borderId="7" xfId="2" applyFill="1" applyBorder="1"/>
    <xf numFmtId="49" fontId="7" fillId="0" borderId="8" xfId="0" applyNumberFormat="1" applyFont="1" applyFill="1" applyBorder="1" applyAlignment="1" applyProtection="1">
      <alignment horizontal="right"/>
    </xf>
    <xf numFmtId="0" fontId="0" fillId="0" borderId="0" xfId="0"/>
    <xf numFmtId="0" fontId="0" fillId="0" borderId="0" xfId="0" applyAlignment="1" applyProtection="1">
      <alignment horizontal="left" vertical="center" wrapText="1"/>
      <protection locked="0"/>
    </xf>
    <xf numFmtId="0" fontId="0" fillId="0" borderId="0" xfId="0" applyAlignment="1">
      <alignment wrapText="1"/>
    </xf>
    <xf numFmtId="0" fontId="0" fillId="0" borderId="0" xfId="0"/>
    <xf numFmtId="0" fontId="0" fillId="0" borderId="0" xfId="0" applyBorder="1" applyProtection="1"/>
    <xf numFmtId="0" fontId="0" fillId="0" borderId="0" xfId="0"/>
    <xf numFmtId="0" fontId="0" fillId="0" borderId="8" xfId="0" applyBorder="1" applyProtection="1"/>
    <xf numFmtId="0" fontId="16" fillId="5" borderId="10" xfId="3" applyFont="1" applyFill="1" applyBorder="1" applyAlignment="1" applyProtection="1">
      <alignment horizontal="right"/>
    </xf>
    <xf numFmtId="0" fontId="6" fillId="5" borderId="2" xfId="2" applyFont="1" applyFill="1" applyBorder="1" applyProtection="1"/>
    <xf numFmtId="0" fontId="16" fillId="5" borderId="3" xfId="3" applyFont="1" applyFill="1" applyBorder="1" applyProtection="1"/>
    <xf numFmtId="0" fontId="16" fillId="5" borderId="3" xfId="3" applyFont="1" applyFill="1" applyBorder="1" applyAlignment="1" applyProtection="1">
      <alignment horizontal="right"/>
    </xf>
    <xf numFmtId="0" fontId="16" fillId="5" borderId="4" xfId="3" applyFont="1" applyFill="1" applyBorder="1" applyProtection="1"/>
    <xf numFmtId="0" fontId="16" fillId="0" borderId="6" xfId="3" applyFont="1" applyFill="1" applyBorder="1" applyAlignment="1" applyProtection="1">
      <alignment horizontal="right"/>
    </xf>
    <xf numFmtId="0" fontId="16" fillId="5" borderId="13" xfId="3"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22" fillId="0" borderId="0" xfId="0" applyFont="1"/>
    <xf numFmtId="0" fontId="0" fillId="0" borderId="0" xfId="0"/>
    <xf numFmtId="0" fontId="0" fillId="0" borderId="0" xfId="0" applyAlignment="1" applyProtection="1">
      <alignment horizontal="left" vertical="center" wrapText="1"/>
      <protection locked="0"/>
    </xf>
    <xf numFmtId="0" fontId="0" fillId="0" borderId="0" xfId="0" applyAlignment="1">
      <alignment vertical="top"/>
    </xf>
    <xf numFmtId="0" fontId="0" fillId="0" borderId="0" xfId="0" applyProtection="1"/>
    <xf numFmtId="0" fontId="6" fillId="0" borderId="9" xfId="2" applyFill="1" applyBorder="1" applyProtection="1"/>
    <xf numFmtId="49" fontId="7" fillId="0" borderId="8" xfId="0" applyNumberFormat="1" applyFont="1" applyBorder="1" applyAlignment="1" applyProtection="1">
      <alignment horizontal="right" vertical="top"/>
      <protection locked="0"/>
    </xf>
    <xf numFmtId="49" fontId="2" fillId="3" borderId="11" xfId="0" applyNumberFormat="1" applyFont="1" applyFill="1" applyBorder="1" applyAlignment="1">
      <alignment horizontal="right" vertical="top"/>
    </xf>
    <xf numFmtId="49" fontId="2" fillId="2" borderId="11" xfId="0" applyNumberFormat="1" applyFont="1" applyFill="1" applyBorder="1" applyAlignment="1">
      <alignment horizontal="right" vertical="top"/>
    </xf>
    <xf numFmtId="0" fontId="0" fillId="0" borderId="0" xfId="0"/>
    <xf numFmtId="49" fontId="14" fillId="2" borderId="11" xfId="0" applyNumberFormat="1" applyFont="1" applyFill="1" applyBorder="1" applyAlignment="1" applyProtection="1">
      <alignment horizontal="right"/>
    </xf>
    <xf numFmtId="0" fontId="16" fillId="4" borderId="8" xfId="3" applyFont="1" applyFill="1" applyBorder="1" applyAlignment="1" applyProtection="1">
      <alignment horizontal="right"/>
    </xf>
    <xf numFmtId="0" fontId="16" fillId="4" borderId="8" xfId="3" applyFont="1" applyFill="1" applyBorder="1" applyProtection="1"/>
    <xf numFmtId="0" fontId="22" fillId="0" borderId="0" xfId="0" applyFont="1"/>
    <xf numFmtId="0" fontId="0" fillId="0" borderId="0" xfId="0"/>
    <xf numFmtId="0" fontId="0" fillId="0" borderId="0" xfId="0" applyProtection="1"/>
    <xf numFmtId="0" fontId="22" fillId="0" borderId="0" xfId="0" applyFont="1" applyAlignment="1">
      <alignment horizontal="right"/>
    </xf>
    <xf numFmtId="0" fontId="0" fillId="5" borderId="0" xfId="0" applyFill="1" applyBorder="1"/>
    <xf numFmtId="0" fontId="22" fillId="0" borderId="0" xfId="0" applyFont="1"/>
    <xf numFmtId="0" fontId="0" fillId="0" borderId="0" xfId="0"/>
    <xf numFmtId="0" fontId="0" fillId="0" borderId="0" xfId="0" applyProtection="1"/>
    <xf numFmtId="0" fontId="35" fillId="6" borderId="15" xfId="0" applyFont="1" applyFill="1" applyBorder="1" applyAlignment="1">
      <alignment wrapText="1"/>
    </xf>
    <xf numFmtId="0" fontId="0" fillId="0" borderId="16" xfId="0"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0" fillId="0" borderId="0" xfId="0"/>
    <xf numFmtId="0" fontId="22" fillId="0" borderId="0" xfId="0" applyFont="1"/>
    <xf numFmtId="0" fontId="0" fillId="0" borderId="0" xfId="0"/>
    <xf numFmtId="0" fontId="0" fillId="0" borderId="0" xfId="0" applyProtection="1"/>
    <xf numFmtId="0" fontId="0" fillId="0" borderId="13" xfId="0" applyBorder="1" applyProtection="1"/>
    <xf numFmtId="0" fontId="7" fillId="5" borderId="0" xfId="3" applyFont="1" applyFill="1" applyBorder="1" applyAlignment="1" applyProtection="1">
      <alignment horizontal="right"/>
    </xf>
    <xf numFmtId="1" fontId="0" fillId="0" borderId="13" xfId="0" applyNumberFormat="1" applyFont="1" applyBorder="1" applyAlignment="1" applyProtection="1">
      <alignment horizontal="right" vertical="top"/>
    </xf>
    <xf numFmtId="0" fontId="7" fillId="0" borderId="13" xfId="0" applyFont="1" applyFill="1" applyBorder="1" applyAlignment="1" applyProtection="1">
      <alignment vertical="top"/>
    </xf>
    <xf numFmtId="0" fontId="0" fillId="0" borderId="0" xfId="0"/>
    <xf numFmtId="0" fontId="0" fillId="0" borderId="0" xfId="0" applyBorder="1" applyProtection="1"/>
    <xf numFmtId="0" fontId="0" fillId="0" borderId="8" xfId="0" applyBorder="1" applyProtection="1"/>
    <xf numFmtId="0" fontId="0" fillId="0" borderId="0" xfId="0" applyAlignment="1" applyProtection="1">
      <alignment horizontal="left" vertical="center" wrapText="1"/>
      <protection locked="0"/>
    </xf>
    <xf numFmtId="49" fontId="4" fillId="0" borderId="0" xfId="0" applyNumberFormat="1" applyFont="1" applyBorder="1" applyAlignment="1">
      <alignment horizontal="left"/>
    </xf>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49" fontId="4" fillId="0" borderId="10" xfId="0" applyNumberFormat="1" applyFont="1" applyBorder="1" applyAlignment="1" applyProtection="1">
      <alignment horizontal="left"/>
    </xf>
    <xf numFmtId="0" fontId="0" fillId="0" borderId="0" xfId="0" applyProtection="1"/>
    <xf numFmtId="0" fontId="0" fillId="0" borderId="0" xfId="0"/>
    <xf numFmtId="0" fontId="0" fillId="0" borderId="0" xfId="0" applyBorder="1" applyProtection="1"/>
    <xf numFmtId="0" fontId="0" fillId="0" borderId="8" xfId="0" applyBorder="1" applyProtection="1"/>
    <xf numFmtId="0" fontId="0" fillId="0" borderId="0" xfId="0" applyAlignment="1">
      <alignment vertical="top"/>
    </xf>
    <xf numFmtId="0" fontId="0" fillId="0" borderId="0" xfId="0" applyProtection="1"/>
    <xf numFmtId="0" fontId="0" fillId="0" borderId="0" xfId="0"/>
    <xf numFmtId="0" fontId="2" fillId="4" borderId="11" xfId="0" applyFont="1" applyFill="1" applyBorder="1" applyAlignment="1" applyProtection="1">
      <alignment horizontal="right" vertical="top"/>
    </xf>
    <xf numFmtId="0" fontId="0" fillId="0" borderId="0" xfId="0"/>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4" fillId="0" borderId="0" xfId="0" applyFont="1" applyAlignment="1" applyProtection="1">
      <alignment vertical="top"/>
    </xf>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0" fontId="0" fillId="0" borderId="0" xfId="0" applyAlignment="1">
      <alignment vertical="top"/>
    </xf>
    <xf numFmtId="0" fontId="0" fillId="0" borderId="0" xfId="0" applyProtection="1"/>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0" fontId="0" fillId="0" borderId="0" xfId="0" applyBorder="1" applyAlignment="1" applyProtection="1">
      <alignment vertical="top"/>
    </xf>
    <xf numFmtId="1" fontId="2" fillId="2" borderId="4" xfId="0" applyNumberFormat="1" applyFont="1" applyFill="1" applyBorder="1" applyAlignment="1" applyProtection="1">
      <alignment vertical="top"/>
    </xf>
    <xf numFmtId="1" fontId="2" fillId="3" borderId="11" xfId="0" applyNumberFormat="1" applyFont="1" applyFill="1" applyBorder="1" applyAlignment="1" applyProtection="1">
      <alignment horizontal="right" vertical="top"/>
    </xf>
    <xf numFmtId="0" fontId="0" fillId="0" borderId="8" xfId="0" applyFont="1" applyBorder="1" applyProtection="1">
      <protection locked="0"/>
    </xf>
    <xf numFmtId="0" fontId="0" fillId="0" borderId="8" xfId="0" applyFont="1" applyBorder="1" applyAlignment="1" applyProtection="1">
      <alignment vertical="top"/>
      <protection locked="0"/>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0" fillId="0" borderId="0" xfId="0"/>
    <xf numFmtId="0" fontId="0" fillId="0" borderId="0" xfId="0" applyBorder="1" applyProtection="1"/>
    <xf numFmtId="0" fontId="0" fillId="0" borderId="8" xfId="0" applyBorder="1" applyProtection="1"/>
    <xf numFmtId="0" fontId="13" fillId="0" borderId="0" xfId="2" applyFont="1" applyProtection="1"/>
    <xf numFmtId="0" fontId="0" fillId="0" borderId="0" xfId="0" applyAlignment="1">
      <alignment vertical="top"/>
    </xf>
    <xf numFmtId="0" fontId="0" fillId="0" borderId="0" xfId="0" applyProtection="1"/>
    <xf numFmtId="0" fontId="0" fillId="0" borderId="0" xfId="0"/>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Alignment="1">
      <alignment vertical="top"/>
    </xf>
    <xf numFmtId="0" fontId="0" fillId="0" borderId="0" xfId="0" applyProtection="1"/>
    <xf numFmtId="0" fontId="0" fillId="0" borderId="0" xfId="0"/>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13" xfId="0" applyFont="1" applyBorder="1" applyAlignment="1" applyProtection="1">
      <alignment vertical="top"/>
    </xf>
    <xf numFmtId="0" fontId="4" fillId="7" borderId="7" xfId="0" applyFont="1" applyFill="1" applyBorder="1" applyProtection="1"/>
    <xf numFmtId="0" fontId="2" fillId="2" borderId="8" xfId="0" applyFont="1" applyFill="1" applyBorder="1" applyAlignment="1" applyProtection="1">
      <alignment vertical="top"/>
    </xf>
    <xf numFmtId="0" fontId="7" fillId="0" borderId="0" xfId="0" applyFont="1" applyFill="1" applyBorder="1"/>
    <xf numFmtId="0" fontId="7" fillId="5" borderId="0" xfId="0" applyFont="1" applyFill="1" applyBorder="1"/>
    <xf numFmtId="0" fontId="6" fillId="0" borderId="7" xfId="2" applyBorder="1"/>
    <xf numFmtId="0" fontId="6" fillId="4" borderId="7" xfId="2" applyFill="1" applyBorder="1"/>
    <xf numFmtId="0" fontId="6" fillId="0" borderId="0" xfId="2"/>
    <xf numFmtId="0" fontId="6" fillId="4" borderId="0" xfId="2" applyFill="1"/>
    <xf numFmtId="0" fontId="13" fillId="0" borderId="0" xfId="2" applyFont="1"/>
    <xf numFmtId="0" fontId="28" fillId="0" borderId="0" xfId="0" applyFont="1" applyAlignment="1">
      <alignment horizontal="center" vertical="center"/>
    </xf>
    <xf numFmtId="0" fontId="24"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9" fillId="0" borderId="0" xfId="0" applyFont="1" applyAlignment="1">
      <alignment horizontal="center" vertical="center" wrapText="1"/>
    </xf>
    <xf numFmtId="0" fontId="26" fillId="0" borderId="0" xfId="0" applyFont="1" applyAlignment="1">
      <alignment horizontal="center" vertical="center"/>
    </xf>
    <xf numFmtId="0" fontId="32" fillId="0" borderId="0" xfId="0" applyFont="1"/>
    <xf numFmtId="0" fontId="6" fillId="0" borderId="0" xfId="2" applyNumberFormat="1" applyAlignment="1" applyProtection="1"/>
    <xf numFmtId="0" fontId="6" fillId="0" borderId="0" xfId="2"/>
    <xf numFmtId="0" fontId="7" fillId="0" borderId="0" xfId="2" applyNumberFormat="1" applyFont="1" applyAlignment="1" applyProtection="1">
      <alignment vertical="top" wrapText="1"/>
    </xf>
    <xf numFmtId="0" fontId="23" fillId="0" borderId="0" xfId="2" applyNumberFormat="1" applyFont="1" applyAlignment="1" applyProtection="1">
      <alignment wrapText="1"/>
    </xf>
    <xf numFmtId="0" fontId="23" fillId="0" borderId="0" xfId="2" applyNumberFormat="1" applyFont="1" applyAlignment="1" applyProtection="1"/>
    <xf numFmtId="0" fontId="23" fillId="0" borderId="0" xfId="2" applyNumberFormat="1" applyFont="1" applyProtection="1"/>
    <xf numFmtId="0" fontId="14" fillId="0" borderId="0" xfId="0" applyFont="1" applyAlignment="1">
      <alignment horizontal="center" wrapText="1"/>
    </xf>
    <xf numFmtId="0" fontId="6" fillId="0" borderId="0" xfId="2" applyNumberFormat="1" applyProtection="1"/>
    <xf numFmtId="0" fontId="22" fillId="0" borderId="0" xfId="0" applyFont="1" applyAlignment="1">
      <alignment horizontal="center"/>
    </xf>
    <xf numFmtId="0" fontId="23" fillId="0" borderId="0" xfId="2" applyNumberFormat="1" applyFont="1" applyAlignment="1" applyProtection="1">
      <alignment vertical="top"/>
    </xf>
    <xf numFmtId="0" fontId="6" fillId="0" borderId="0" xfId="2" applyNumberFormat="1" applyFill="1" applyBorder="1" applyAlignment="1" applyProtection="1"/>
    <xf numFmtId="0" fontId="22" fillId="0" borderId="0" xfId="0" applyFont="1"/>
    <xf numFmtId="0" fontId="14" fillId="0" borderId="0" xfId="0" applyFont="1" applyAlignment="1">
      <alignment horizontal="center" vertical="center"/>
    </xf>
    <xf numFmtId="0" fontId="7" fillId="0" borderId="0" xfId="0" applyFont="1" applyAlignment="1">
      <alignment vertical="top" wrapText="1"/>
    </xf>
    <xf numFmtId="0" fontId="7" fillId="0" borderId="0" xfId="0" applyFont="1" applyAlignment="1">
      <alignment vertical="top"/>
    </xf>
    <xf numFmtId="0" fontId="14" fillId="0" borderId="0" xfId="0" applyFont="1" applyAlignment="1">
      <alignment horizontal="center"/>
    </xf>
    <xf numFmtId="0" fontId="6" fillId="0" borderId="0" xfId="2" applyNumberFormat="1" applyFill="1" applyBorder="1" applyAlignment="1" applyProtection="1">
      <alignment horizontal="left" vertical="top"/>
    </xf>
    <xf numFmtId="0" fontId="33" fillId="0" borderId="0" xfId="2" applyFont="1" applyAlignment="1">
      <alignment horizontal="right"/>
    </xf>
    <xf numFmtId="0" fontId="7" fillId="0" borderId="0" xfId="2" applyNumberFormat="1" applyFont="1" applyAlignment="1" applyProtection="1">
      <alignment vertical="top"/>
    </xf>
    <xf numFmtId="0" fontId="6" fillId="0" borderId="0" xfId="2" applyNumberFormat="1" applyAlignment="1" applyProtection="1">
      <alignment vertical="top"/>
    </xf>
    <xf numFmtId="0" fontId="2" fillId="0" borderId="0" xfId="0" applyFont="1" applyAlignment="1" applyProtection="1">
      <alignment horizontal="center" vertical="center" wrapText="1"/>
    </xf>
    <xf numFmtId="0" fontId="0" fillId="0" borderId="0" xfId="0" applyAlignment="1" applyProtection="1">
      <alignment horizontal="left" vertical="top" wrapText="1"/>
    </xf>
    <xf numFmtId="0" fontId="6" fillId="0" borderId="0" xfId="2" applyNumberFormat="1" applyFill="1" applyProtection="1"/>
    <xf numFmtId="0" fontId="6" fillId="5" borderId="0" xfId="2" applyNumberFormat="1" applyFill="1" applyBorder="1" applyAlignment="1" applyProtection="1"/>
    <xf numFmtId="0" fontId="6" fillId="0" borderId="0" xfId="2" applyFill="1"/>
    <xf numFmtId="0" fontId="33" fillId="0" borderId="0" xfId="2" applyFont="1" applyBorder="1" applyAlignment="1">
      <alignment horizontal="right"/>
    </xf>
    <xf numFmtId="0" fontId="22" fillId="0" borderId="0" xfId="2" applyFont="1"/>
    <xf numFmtId="0" fontId="6" fillId="5" borderId="0" xfId="2" applyNumberFormat="1" applyFill="1" applyProtection="1"/>
    <xf numFmtId="0" fontId="6" fillId="5" borderId="0" xfId="2" applyFill="1"/>
    <xf numFmtId="0" fontId="6" fillId="0" borderId="0" xfId="2" applyNumberFormat="1" applyFill="1" applyAlignment="1" applyProtection="1"/>
    <xf numFmtId="0" fontId="6" fillId="5" borderId="0" xfId="2" applyNumberFormat="1" applyFill="1" applyAlignment="1" applyProtection="1"/>
    <xf numFmtId="0" fontId="0" fillId="0" borderId="0" xfId="0"/>
    <xf numFmtId="0" fontId="6" fillId="4" borderId="0" xfId="2" applyFill="1"/>
    <xf numFmtId="0" fontId="37" fillId="0" borderId="0" xfId="2" applyNumberFormat="1" applyFont="1" applyFill="1" applyBorder="1" applyAlignment="1" applyProtection="1"/>
    <xf numFmtId="0" fontId="0" fillId="0" borderId="0" xfId="0" applyAlignment="1" applyProtection="1">
      <alignment horizontal="center" vertical="center" wrapText="1"/>
    </xf>
    <xf numFmtId="0" fontId="34" fillId="0" borderId="0" xfId="3" applyFont="1" applyFill="1" applyBorder="1"/>
    <xf numFmtId="0" fontId="34" fillId="0" borderId="0" xfId="3" applyFont="1" applyFill="1" applyBorder="1" applyAlignment="1">
      <alignment horizontal="left" wrapText="1"/>
    </xf>
    <xf numFmtId="0" fontId="17" fillId="0" borderId="0" xfId="1" applyFont="1" applyAlignment="1" applyProtection="1">
      <alignment vertical="center"/>
    </xf>
    <xf numFmtId="0" fontId="16" fillId="0" borderId="0" xfId="3" applyFont="1" applyFill="1" applyBorder="1" applyAlignment="1" applyProtection="1">
      <alignment horizontal="center"/>
    </xf>
    <xf numFmtId="0" fontId="17" fillId="0" borderId="5" xfId="1" applyFont="1" applyBorder="1" applyAlignment="1" applyProtection="1">
      <alignment vertical="center"/>
    </xf>
    <xf numFmtId="0" fontId="17" fillId="0" borderId="1" xfId="1" applyFont="1" applyBorder="1" applyAlignment="1" applyProtection="1">
      <alignment vertical="center"/>
    </xf>
    <xf numFmtId="0" fontId="6" fillId="0" borderId="0" xfId="2" applyFill="1" applyBorder="1" applyProtection="1"/>
    <xf numFmtId="0" fontId="32" fillId="0" borderId="0" xfId="0" applyFont="1" applyAlignment="1">
      <alignment horizontal="right"/>
    </xf>
    <xf numFmtId="49" fontId="4" fillId="0" borderId="0" xfId="0" applyNumberFormat="1" applyFont="1" applyAlignment="1" applyProtection="1">
      <alignment horizontal="left" vertical="center" wrapText="1"/>
      <protection locked="0"/>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0" xfId="0"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4" fillId="0" borderId="0" xfId="0" applyFont="1" applyAlignment="1">
      <alignment wrapText="1"/>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2" borderId="3" xfId="0" applyFont="1" applyFill="1" applyBorder="1" applyAlignment="1" applyProtection="1">
      <alignment horizontal="left" vertical="center" wrapText="1"/>
      <protection locked="0"/>
    </xf>
    <xf numFmtId="0" fontId="14" fillId="2" borderId="4" xfId="0" applyFont="1" applyFill="1" applyBorder="1" applyAlignment="1" applyProtection="1">
      <alignment horizontal="left" vertical="center" wrapText="1"/>
      <protection locked="0"/>
    </xf>
    <xf numFmtId="0" fontId="0" fillId="0" borderId="7" xfId="0" applyBorder="1" applyAlignment="1" applyProtection="1">
      <alignment horizontal="left" vertical="center" wrapText="1"/>
    </xf>
    <xf numFmtId="0" fontId="0" fillId="0" borderId="0" xfId="0"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2" borderId="11" xfId="0" applyFont="1" applyFill="1" applyBorder="1" applyAlignment="1" applyProtection="1">
      <alignment horizontal="right" vertical="center" wrapText="1"/>
    </xf>
    <xf numFmtId="0" fontId="4" fillId="0" borderId="0" xfId="0" applyFont="1" applyAlignment="1" applyProtection="1">
      <alignment horizontal="left" vertical="center" wrapText="1"/>
    </xf>
    <xf numFmtId="49" fontId="4" fillId="0" borderId="0" xfId="0" applyNumberFormat="1" applyFont="1" applyAlignment="1" applyProtection="1">
      <alignment horizontal="left" vertical="center" wrapText="1"/>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10" xfId="0" applyBorder="1" applyAlignment="1" applyProtection="1">
      <alignment horizontal="left" vertical="top"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0" fillId="0" borderId="0" xfId="0" applyFill="1"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0" fillId="0" borderId="0" xfId="0" applyBorder="1" applyProtection="1"/>
    <xf numFmtId="0" fontId="0" fillId="0" borderId="8" xfId="0" applyBorder="1" applyProtection="1"/>
    <xf numFmtId="0" fontId="14" fillId="4" borderId="2"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14" fillId="4" borderId="4" xfId="0" applyFont="1" applyFill="1" applyBorder="1" applyAlignment="1" applyProtection="1">
      <alignment horizontal="left" vertical="center" wrapText="1"/>
    </xf>
    <xf numFmtId="0" fontId="13" fillId="0" borderId="0" xfId="2" applyFont="1" applyProtection="1"/>
    <xf numFmtId="0" fontId="0" fillId="0" borderId="0" xfId="0" applyFont="1" applyBorder="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3" fillId="0" borderId="7" xfId="0" applyFont="1" applyBorder="1" applyAlignment="1" applyProtection="1">
      <alignment horizontal="left" vertical="center"/>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3" fillId="0" borderId="5"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6" xfId="0" applyFont="1" applyBorder="1" applyAlignment="1" applyProtection="1">
      <alignment horizontal="left" vertical="center"/>
    </xf>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3" fillId="0" borderId="7" xfId="0" applyFont="1" applyBorder="1" applyAlignment="1">
      <alignment horizontal="left" vertical="center"/>
    </xf>
    <xf numFmtId="0" fontId="3" fillId="0" borderId="0" xfId="0" applyFont="1" applyBorder="1" applyAlignment="1">
      <alignment horizontal="left" vertical="center"/>
    </xf>
    <xf numFmtId="0" fontId="3" fillId="0" borderId="8" xfId="0" applyFont="1" applyBorder="1" applyAlignment="1">
      <alignment horizontal="left" vertical="center"/>
    </xf>
    <xf numFmtId="0" fontId="0" fillId="0" borderId="0" xfId="0" applyFont="1" applyBorder="1" applyAlignment="1" applyProtection="1">
      <alignment horizontal="left" vertical="center" wrapText="1"/>
      <protection locked="0"/>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3" fillId="0" borderId="5" xfId="0" applyFont="1" applyBorder="1" applyAlignment="1">
      <alignment horizontal="left" vertical="center"/>
    </xf>
    <xf numFmtId="0" fontId="3" fillId="0" borderId="1" xfId="0" applyFont="1" applyBorder="1" applyAlignment="1">
      <alignment horizontal="left" vertical="center"/>
    </xf>
    <xf numFmtId="0" fontId="3" fillId="0" borderId="6" xfId="0" applyFont="1" applyBorder="1" applyAlignment="1">
      <alignment horizontal="left" vertical="center"/>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7" fillId="0" borderId="7" xfId="0" applyFont="1" applyFill="1" applyBorder="1" applyAlignment="1" applyProtection="1">
      <alignment horizontal="left" vertical="center" wrapText="1"/>
      <protection locked="0"/>
    </xf>
    <xf numFmtId="0" fontId="21" fillId="0" borderId="7" xfId="0" applyFont="1" applyFill="1" applyBorder="1" applyAlignment="1">
      <alignment horizontal="left" vertical="center"/>
    </xf>
    <xf numFmtId="0" fontId="21" fillId="0" borderId="0" xfId="0" applyFont="1" applyFill="1" applyBorder="1" applyAlignment="1">
      <alignment horizontal="left" vertical="center"/>
    </xf>
    <xf numFmtId="0" fontId="21" fillId="0" borderId="8" xfId="0" applyFont="1" applyFill="1" applyBorder="1" applyAlignment="1">
      <alignment horizontal="left" vertical="center"/>
    </xf>
    <xf numFmtId="0" fontId="4" fillId="0" borderId="0" xfId="0" applyFont="1" applyBorder="1" applyAlignment="1" applyProtection="1">
      <alignment horizontal="left" vertical="center" wrapText="1"/>
      <protection locked="0"/>
    </xf>
    <xf numFmtId="0" fontId="7" fillId="0" borderId="7" xfId="0" applyFont="1" applyFill="1" applyBorder="1" applyAlignment="1" applyProtection="1">
      <alignment horizontal="left" vertical="top" wrapText="1"/>
      <protection locked="0"/>
    </xf>
    <xf numFmtId="0" fontId="2" fillId="2" borderId="4" xfId="0" applyFont="1" applyFill="1" applyBorder="1" applyAlignment="1">
      <alignment horizontal="right" vertical="center" wrapText="1"/>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0" fillId="0" borderId="7" xfId="0" applyFill="1" applyBorder="1" applyAlignment="1" applyProtection="1">
      <alignment horizontal="left" vertical="center" wrapText="1"/>
    </xf>
    <xf numFmtId="0" fontId="0" fillId="2" borderId="11" xfId="0" applyFill="1" applyBorder="1" applyAlignment="1" applyProtection="1">
      <alignment horizontal="left" vertical="center" wrapText="1"/>
    </xf>
    <xf numFmtId="0" fontId="14" fillId="2" borderId="11" xfId="0" applyFont="1" applyFill="1" applyBorder="1" applyAlignment="1" applyProtection="1">
      <alignment horizontal="left" vertical="center" wrapText="1"/>
    </xf>
    <xf numFmtId="0" fontId="0" fillId="0" borderId="0" xfId="0" applyAlignment="1">
      <alignment wrapText="1"/>
    </xf>
    <xf numFmtId="0" fontId="14" fillId="2" borderId="2" xfId="0" applyFont="1" applyFill="1" applyBorder="1" applyAlignment="1">
      <alignment horizontal="right" vertical="center" wrapText="1"/>
    </xf>
    <xf numFmtId="0" fontId="14" fillId="2" borderId="3" xfId="0" applyFont="1" applyFill="1" applyBorder="1" applyAlignment="1">
      <alignment horizontal="right" vertical="center" wrapText="1"/>
    </xf>
    <xf numFmtId="0" fontId="14" fillId="2" borderId="4" xfId="0" applyFont="1" applyFill="1" applyBorder="1" applyAlignment="1">
      <alignment horizontal="right" vertical="center" wrapText="1"/>
    </xf>
    <xf numFmtId="0" fontId="9" fillId="0" borderId="0" xfId="0" applyFont="1" applyFill="1" applyAlignment="1">
      <alignment horizontal="left" vertical="center" wrapText="1"/>
    </xf>
    <xf numFmtId="49" fontId="9" fillId="0" borderId="0" xfId="0" applyNumberFormat="1" applyFont="1" applyFill="1" applyAlignment="1" applyProtection="1">
      <alignment horizontal="left" vertical="center" wrapText="1"/>
      <protection locked="0"/>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5" xfId="0" applyBorder="1" applyAlignment="1" applyProtection="1">
      <alignment horizontal="left" vertical="top" wrapText="1"/>
    </xf>
    <xf numFmtId="0" fontId="0" fillId="0" borderId="1" xfId="0" applyBorder="1" applyAlignment="1" applyProtection="1">
      <alignment horizontal="left" vertical="top" wrapText="1"/>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7" fillId="0" borderId="10" xfId="0" applyFont="1" applyFill="1" applyBorder="1" applyAlignment="1" applyProtection="1">
      <alignment horizontal="left" vertical="center" wrapText="1"/>
      <protection locked="0"/>
    </xf>
    <xf numFmtId="0" fontId="2" fillId="2" borderId="10" xfId="0" applyFont="1" applyFill="1" applyBorder="1" applyAlignment="1">
      <alignment horizontal="right" vertical="center" wrapText="1"/>
    </xf>
    <xf numFmtId="0" fontId="2" fillId="2" borderId="13" xfId="0" applyFont="1" applyFill="1" applyBorder="1" applyAlignment="1">
      <alignment horizontal="right" vertical="center" wrapText="1"/>
    </xf>
    <xf numFmtId="0" fontId="2" fillId="3" borderId="11" xfId="0" applyFont="1" applyFill="1" applyBorder="1" applyAlignment="1">
      <alignment horizontal="right" vertical="center" wrapText="1"/>
    </xf>
    <xf numFmtId="0" fontId="2" fillId="2" borderId="11" xfId="0" applyFont="1" applyFill="1" applyBorder="1" applyAlignment="1">
      <alignment horizontal="right" vertical="center" wrapText="1"/>
    </xf>
    <xf numFmtId="0" fontId="2" fillId="4" borderId="11" xfId="0" applyFont="1" applyFill="1" applyBorder="1" applyAlignment="1">
      <alignment horizontal="left"/>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2" fillId="2" borderId="11" xfId="0" applyFont="1" applyFill="1" applyBorder="1" applyAlignment="1">
      <alignment horizontal="right"/>
    </xf>
    <xf numFmtId="0" fontId="2" fillId="2" borderId="11" xfId="0" applyFont="1" applyFill="1" applyBorder="1" applyAlignment="1">
      <alignment horizontal="left"/>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49" fontId="4" fillId="0" borderId="0" xfId="0" applyNumberFormat="1" applyFont="1" applyBorder="1" applyAlignment="1">
      <alignment horizontal="left"/>
    </xf>
    <xf numFmtId="0" fontId="14" fillId="4" borderId="2" xfId="0" applyFont="1" applyFill="1" applyBorder="1" applyAlignment="1" applyProtection="1">
      <alignment horizontal="left" vertical="center" wrapText="1"/>
      <protection locked="0"/>
    </xf>
    <xf numFmtId="0" fontId="14" fillId="4" borderId="3"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0" fontId="4" fillId="0" borderId="0" xfId="0" applyNumberFormat="1" applyFont="1" applyAlignment="1" applyProtection="1">
      <alignment horizontal="left" vertical="top" wrapText="1"/>
      <protection locked="0"/>
    </xf>
    <xf numFmtId="49" fontId="4" fillId="0" borderId="0" xfId="0" applyNumberFormat="1" applyFont="1" applyAlignment="1" applyProtection="1">
      <alignment horizontal="left" vertical="top" wrapText="1"/>
      <protection locked="0"/>
    </xf>
    <xf numFmtId="0" fontId="3" fillId="0" borderId="7" xfId="0" applyFont="1" applyFill="1" applyBorder="1" applyAlignment="1">
      <alignment horizontal="left" vertical="center"/>
    </xf>
    <xf numFmtId="0" fontId="3" fillId="0" borderId="0" xfId="0" applyFont="1" applyFill="1" applyBorder="1" applyAlignment="1">
      <alignment horizontal="left" vertical="center"/>
    </xf>
    <xf numFmtId="0" fontId="3" fillId="0" borderId="8" xfId="0" applyFont="1" applyFill="1" applyBorder="1" applyAlignment="1">
      <alignment horizontal="left" vertical="center"/>
    </xf>
    <xf numFmtId="0" fontId="2" fillId="3" borderId="12" xfId="0" applyFont="1" applyFill="1" applyBorder="1" applyAlignment="1">
      <alignment horizontal="right" vertical="center" wrapText="1"/>
    </xf>
    <xf numFmtId="0" fontId="0" fillId="0" borderId="5" xfId="0" applyFill="1" applyBorder="1" applyAlignment="1" applyProtection="1">
      <alignment horizontal="left" vertical="center"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36" fillId="0" borderId="7" xfId="0" applyFont="1" applyBorder="1" applyAlignment="1" applyProtection="1">
      <alignment horizontal="left" vertical="center" wrapText="1"/>
      <protection locked="0"/>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7" fillId="0" borderId="7" xfId="0" applyFont="1" applyBorder="1" applyAlignment="1" applyProtection="1">
      <alignment horizontal="left" vertical="center" wrapText="1"/>
      <protection locked="0"/>
    </xf>
    <xf numFmtId="0" fontId="7" fillId="0" borderId="0" xfId="0" applyFont="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14" fillId="2" borderId="11" xfId="0" applyFont="1" applyFill="1" applyBorder="1" applyAlignment="1">
      <alignment horizontal="right" vertical="center" wrapText="1"/>
    </xf>
    <xf numFmtId="0" fontId="14" fillId="4" borderId="2" xfId="0" applyFont="1" applyFill="1" applyBorder="1" applyAlignment="1">
      <alignment horizontal="left"/>
    </xf>
    <xf numFmtId="0" fontId="14" fillId="4" borderId="3" xfId="0" applyFont="1" applyFill="1" applyBorder="1" applyAlignment="1">
      <alignment horizontal="left"/>
    </xf>
    <xf numFmtId="0" fontId="14" fillId="4" borderId="4" xfId="0" applyFont="1" applyFill="1" applyBorder="1" applyAlignment="1">
      <alignment horizontal="left"/>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2" fillId="2" borderId="11" xfId="0" applyFont="1" applyFill="1" applyBorder="1" applyAlignment="1" applyProtection="1">
      <alignment horizontal="right"/>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0" fillId="0" borderId="5" xfId="0" applyBorder="1" applyAlignment="1" applyProtection="1">
      <alignment horizontal="left" vertical="center" wrapText="1"/>
    </xf>
    <xf numFmtId="0" fontId="0" fillId="0" borderId="1" xfId="0" applyBorder="1" applyAlignment="1" applyProtection="1">
      <alignment horizontal="left" vertical="center" wrapText="1"/>
    </xf>
    <xf numFmtId="0" fontId="7" fillId="0" borderId="0" xfId="0" applyFont="1" applyBorder="1" applyAlignment="1" applyProtection="1">
      <alignment horizontal="left" vertical="center" wrapText="1"/>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49" fontId="4" fillId="0" borderId="0" xfId="0" applyNumberFormat="1" applyFont="1" applyFill="1" applyAlignment="1" applyProtection="1">
      <alignment horizontal="left" vertical="center" wrapText="1"/>
    </xf>
    <xf numFmtId="0" fontId="3" fillId="0" borderId="7"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0" fontId="3" fillId="0" borderId="8" xfId="0" applyFont="1" applyFill="1" applyBorder="1" applyAlignment="1" applyProtection="1">
      <alignment horizontal="left" vertical="center"/>
    </xf>
    <xf numFmtId="49" fontId="4" fillId="0" borderId="0" xfId="0" applyNumberFormat="1" applyFont="1" applyBorder="1" applyAlignment="1" applyProtection="1">
      <alignment horizontal="left"/>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4" fillId="0" borderId="0" xfId="0" applyFont="1" applyBorder="1" applyAlignment="1" applyProtection="1">
      <alignment horizontal="left" vertical="center" wrapText="1"/>
    </xf>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7" fillId="0" borderId="7" xfId="0" applyFont="1" applyFill="1"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2" fillId="3" borderId="9" xfId="0" applyFont="1" applyFill="1" applyBorder="1" applyAlignment="1" applyProtection="1">
      <alignment horizontal="right" vertical="center" wrapText="1"/>
    </xf>
    <xf numFmtId="0" fontId="2" fillId="3" borderId="10" xfId="0" applyFont="1" applyFill="1" applyBorder="1" applyAlignment="1" applyProtection="1">
      <alignment horizontal="right" vertical="center" wrapText="1"/>
    </xf>
    <xf numFmtId="0" fontId="2" fillId="4" borderId="2" xfId="0" applyFont="1" applyFill="1" applyBorder="1"/>
    <xf numFmtId="0" fontId="2" fillId="4" borderId="3" xfId="0" applyFont="1" applyFill="1" applyBorder="1"/>
    <xf numFmtId="0" fontId="2" fillId="4" borderId="4" xfId="0" applyFont="1" applyFill="1" applyBorder="1"/>
    <xf numFmtId="0" fontId="0" fillId="0" borderId="9" xfId="0" applyBorder="1" applyAlignment="1" applyProtection="1">
      <alignment horizontal="left" vertical="top" wrapText="1"/>
    </xf>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4" fillId="0" borderId="0" xfId="0" applyFont="1" applyAlignment="1">
      <alignment horizontal="left"/>
    </xf>
    <xf numFmtId="0" fontId="34" fillId="0" borderId="0" xfId="3" applyFont="1" applyFill="1" applyBorder="1" applyAlignment="1">
      <alignment horizontal="left" vertical="top" wrapText="1"/>
    </xf>
    <xf numFmtId="0" fontId="21" fillId="0" borderId="7" xfId="0"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1" fillId="0" borderId="8"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49" fontId="4" fillId="0" borderId="0" xfId="0" applyNumberFormat="1" applyFont="1" applyFill="1" applyBorder="1" applyAlignment="1" applyProtection="1">
      <alignment horizontal="left"/>
    </xf>
    <xf numFmtId="0" fontId="4" fillId="0" borderId="0" xfId="0" applyFont="1" applyProtection="1"/>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left" vertical="center" wrapText="1"/>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14" fillId="2" borderId="2" xfId="0" applyFont="1" applyFill="1" applyBorder="1" applyAlignment="1" applyProtection="1">
      <alignment horizontal="right" vertical="center" wrapText="1"/>
    </xf>
    <xf numFmtId="0" fontId="14" fillId="2" borderId="3" xfId="0" applyFont="1" applyFill="1" applyBorder="1" applyAlignment="1" applyProtection="1">
      <alignment horizontal="right" vertical="center" wrapText="1"/>
    </xf>
    <xf numFmtId="0" fontId="14" fillId="2" borderId="4" xfId="0" applyFont="1" applyFill="1" applyBorder="1" applyAlignment="1" applyProtection="1">
      <alignment horizontal="right" vertical="center" wrapText="1"/>
    </xf>
    <xf numFmtId="0" fontId="14" fillId="2" borderId="2"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0" borderId="0" xfId="0" applyFont="1" applyAlignment="1" applyProtection="1">
      <alignment horizontal="center" vertical="center" wrapText="1"/>
    </xf>
    <xf numFmtId="0" fontId="0" fillId="0" borderId="7" xfId="0" applyFont="1" applyBorder="1" applyAlignment="1" applyProtection="1">
      <alignment horizontal="left" vertical="center" wrapText="1"/>
    </xf>
    <xf numFmtId="0" fontId="36" fillId="0" borderId="7" xfId="0" applyFont="1" applyBorder="1" applyAlignment="1" applyProtection="1">
      <alignment horizontal="left" vertical="center" wrapText="1"/>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9"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19" fillId="0" borderId="10" xfId="0" applyFont="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2" fillId="2" borderId="9" xfId="0" applyFont="1" applyFill="1" applyBorder="1" applyAlignment="1" applyProtection="1">
      <alignment horizontal="right"/>
    </xf>
    <xf numFmtId="0" fontId="2" fillId="2" borderId="10" xfId="0" applyFont="1" applyFill="1" applyBorder="1" applyAlignment="1" applyProtection="1">
      <alignment horizontal="right"/>
    </xf>
    <xf numFmtId="0" fontId="2" fillId="2" borderId="13" xfId="0" applyFont="1" applyFill="1" applyBorder="1" applyAlignment="1" applyProtection="1">
      <alignment horizontal="right"/>
    </xf>
    <xf numFmtId="0" fontId="4" fillId="7" borderId="5" xfId="0" applyFont="1" applyFill="1" applyBorder="1" applyAlignment="1" applyProtection="1">
      <alignment wrapText="1"/>
    </xf>
    <xf numFmtId="0" fontId="4" fillId="7" borderId="1" xfId="0" applyFont="1" applyFill="1" applyBorder="1" applyAlignment="1" applyProtection="1">
      <alignment wrapText="1"/>
    </xf>
    <xf numFmtId="0" fontId="4" fillId="7" borderId="6" xfId="0" applyFont="1" applyFill="1" applyBorder="1" applyAlignment="1" applyProtection="1">
      <alignment wrapText="1"/>
    </xf>
    <xf numFmtId="0" fontId="4"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7" borderId="8" xfId="0" applyFill="1" applyBorder="1" applyAlignment="1" applyProtection="1">
      <alignment horizontal="center"/>
    </xf>
    <xf numFmtId="0" fontId="36" fillId="0" borderId="7" xfId="0" applyFont="1" applyFill="1" applyBorder="1" applyAlignment="1" applyProtection="1">
      <alignment horizontal="left" vertical="center" wrapText="1"/>
    </xf>
    <xf numFmtId="0" fontId="0" fillId="7" borderId="9" xfId="0" applyFill="1" applyBorder="1" applyAlignment="1" applyProtection="1">
      <alignment horizontal="center" vertical="center" wrapText="1"/>
    </xf>
    <xf numFmtId="0" fontId="0" fillId="7" borderId="10" xfId="0" applyFill="1" applyBorder="1" applyAlignment="1" applyProtection="1">
      <alignment horizontal="center" vertical="center" wrapText="1"/>
    </xf>
    <xf numFmtId="0" fontId="0" fillId="7" borderId="13" xfId="0"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4" borderId="11" xfId="0" applyFont="1" applyFill="1" applyBorder="1" applyAlignment="1" applyProtection="1">
      <alignment horizontal="right" vertical="center" wrapText="1"/>
    </xf>
    <xf numFmtId="0" fontId="0" fillId="0" borderId="0" xfId="0" applyFont="1" applyFill="1" applyBorder="1" applyAlignment="1" applyProtection="1">
      <alignment horizontal="left" vertical="top" wrapText="1"/>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2" fillId="2" borderId="14" xfId="0" applyFont="1" applyFill="1" applyBorder="1" applyAlignment="1" applyProtection="1">
      <alignment horizontal="right" vertical="center"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0" fillId="0" borderId="10" xfId="0" applyFill="1" applyBorder="1" applyAlignment="1" applyProtection="1">
      <alignment horizontal="left" vertical="top"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2" fillId="4" borderId="11" xfId="0" applyFont="1" applyFill="1" applyBorder="1" applyAlignment="1" applyProtection="1">
      <alignment horizontal="left"/>
    </xf>
    <xf numFmtId="0" fontId="14" fillId="4" borderId="11" xfId="0" applyFont="1" applyFill="1" applyBorder="1" applyAlignment="1" applyProtection="1">
      <alignment horizontal="left" vertical="center" wrapText="1"/>
    </xf>
    <xf numFmtId="0" fontId="4" fillId="0" borderId="0" xfId="0" applyFont="1" applyAlignment="1">
      <alignment vertical="top" wrapText="1"/>
    </xf>
    <xf numFmtId="0" fontId="4" fillId="0" borderId="0" xfId="0" applyFont="1" applyAlignment="1">
      <alignment vertical="top"/>
    </xf>
    <xf numFmtId="0" fontId="0" fillId="0" borderId="0" xfId="0" applyAlignment="1">
      <alignment vertical="top"/>
    </xf>
    <xf numFmtId="49" fontId="10" fillId="0" borderId="0" xfId="0" applyNumberFormat="1" applyFont="1" applyAlignment="1" applyProtection="1">
      <alignment horizontal="left" vertical="center" wrapText="1"/>
    </xf>
    <xf numFmtId="49" fontId="10" fillId="0" borderId="0" xfId="0" applyNumberFormat="1" applyFont="1" applyFill="1" applyAlignment="1" applyProtection="1">
      <alignment horizontal="left" vertical="center" wrapText="1"/>
    </xf>
    <xf numFmtId="49" fontId="11"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36" fillId="0" borderId="7" xfId="0" applyFont="1" applyBorder="1" applyAlignment="1" applyProtection="1">
      <alignment horizontal="left" vertical="top" wrapText="1"/>
    </xf>
    <xf numFmtId="0" fontId="4" fillId="0" borderId="0" xfId="0" applyFont="1"/>
    <xf numFmtId="0" fontId="2" fillId="0" borderId="11" xfId="0" applyFont="1" applyBorder="1" applyAlignment="1" applyProtection="1">
      <alignment horizontal="right" vertical="center" wrapText="1"/>
    </xf>
    <xf numFmtId="0" fontId="7" fillId="0" borderId="1" xfId="0" applyFont="1" applyBorder="1" applyAlignment="1" applyProtection="1">
      <alignment horizontal="left" vertical="center" wrapText="1"/>
    </xf>
    <xf numFmtId="0" fontId="14" fillId="2" borderId="11" xfId="0" applyFont="1" applyFill="1" applyBorder="1" applyAlignment="1" applyProtection="1">
      <alignment horizontal="right" vertical="center" wrapText="1"/>
    </xf>
    <xf numFmtId="0" fontId="14"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9" fillId="0" borderId="5" xfId="0" applyFont="1" applyFill="1" applyBorder="1" applyAlignment="1" applyProtection="1">
      <alignment wrapText="1"/>
    </xf>
    <xf numFmtId="0" fontId="9" fillId="0" borderId="1" xfId="0" applyFont="1" applyFill="1" applyBorder="1" applyAlignment="1" applyProtection="1">
      <alignment wrapText="1"/>
    </xf>
    <xf numFmtId="0" fontId="9" fillId="0" borderId="6" xfId="0" applyFont="1" applyFill="1" applyBorder="1" applyAlignment="1" applyProtection="1">
      <alignment wrapText="1"/>
    </xf>
    <xf numFmtId="0" fontId="9" fillId="0" borderId="0" xfId="0" applyFont="1" applyFill="1" applyAlignment="1" applyProtection="1">
      <alignment horizontal="left" vertical="center" wrapText="1"/>
    </xf>
    <xf numFmtId="49" fontId="9" fillId="0" borderId="0" xfId="0" applyNumberFormat="1" applyFont="1" applyFill="1" applyBorder="1" applyAlignment="1" applyProtection="1">
      <alignment horizontal="left"/>
    </xf>
    <xf numFmtId="49" fontId="4" fillId="0" borderId="0" xfId="0" applyNumberFormat="1" applyFont="1" applyFill="1" applyBorder="1" applyAlignment="1">
      <alignment horizontal="left"/>
    </xf>
    <xf numFmtId="0" fontId="21" fillId="0" borderId="7" xfId="0" applyFont="1" applyFill="1" applyBorder="1" applyAlignment="1" applyProtection="1">
      <alignment horizontal="left" vertical="top"/>
    </xf>
    <xf numFmtId="0" fontId="21" fillId="0" borderId="0" xfId="0" applyFont="1" applyFill="1" applyBorder="1" applyAlignment="1" applyProtection="1">
      <alignment horizontal="left" vertical="top"/>
    </xf>
    <xf numFmtId="0" fontId="21" fillId="0" borderId="8" xfId="0" applyFont="1" applyFill="1" applyBorder="1" applyAlignment="1" applyProtection="1">
      <alignment horizontal="left" vertical="top"/>
    </xf>
    <xf numFmtId="0" fontId="4" fillId="0" borderId="0" xfId="0" applyFont="1" applyFill="1" applyAlignment="1" applyProtection="1">
      <alignment wrapText="1"/>
    </xf>
    <xf numFmtId="0" fontId="4" fillId="0" borderId="0" xfId="0" applyFont="1" applyAlignment="1" applyProtection="1">
      <alignment wrapText="1"/>
    </xf>
    <xf numFmtId="0" fontId="7" fillId="0" borderId="7" xfId="0" applyFont="1" applyBorder="1" applyAlignment="1" applyProtection="1">
      <alignment horizontal="left" vertical="center" wrapText="1"/>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34" fillId="0" borderId="0" xfId="3" applyFont="1" applyFill="1" applyBorder="1" applyAlignment="1">
      <alignment wrapText="1"/>
    </xf>
    <xf numFmtId="0" fontId="2" fillId="2" borderId="12" xfId="0" applyFont="1" applyFill="1" applyBorder="1" applyAlignment="1" applyProtection="1">
      <alignment horizontal="right" vertical="center"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9" fillId="0" borderId="0" xfId="0" applyFont="1" applyFill="1" applyBorder="1" applyAlignment="1" applyProtection="1">
      <alignment wrapText="1"/>
    </xf>
    <xf numFmtId="0" fontId="9" fillId="0" borderId="8" xfId="0" applyFont="1" applyFill="1" applyBorder="1" applyAlignment="1" applyProtection="1">
      <alignment wrapText="1"/>
    </xf>
    <xf numFmtId="0" fontId="0" fillId="0" borderId="1" xfId="0" applyFont="1" applyFill="1" applyBorder="1" applyAlignment="1" applyProtection="1">
      <alignment horizontal="left" vertical="top" wrapText="1"/>
    </xf>
    <xf numFmtId="0" fontId="0" fillId="0" borderId="0" xfId="0" applyAlignment="1" applyProtection="1">
      <alignment wrapText="1"/>
    </xf>
    <xf numFmtId="0" fontId="21" fillId="0" borderId="5" xfId="0" applyFont="1" applyFill="1" applyBorder="1" applyAlignment="1" applyProtection="1">
      <alignment horizontal="left" vertical="center"/>
    </xf>
    <xf numFmtId="0" fontId="21" fillId="0" borderId="1" xfId="0" applyFont="1" applyFill="1" applyBorder="1" applyAlignment="1" applyProtection="1">
      <alignment horizontal="left" vertical="center"/>
    </xf>
    <xf numFmtId="0" fontId="21" fillId="0" borderId="6" xfId="0" applyFont="1" applyFill="1" applyBorder="1" applyAlignment="1" applyProtection="1">
      <alignment horizontal="left" vertical="center"/>
    </xf>
    <xf numFmtId="0" fontId="4" fillId="0" borderId="1" xfId="0" applyFont="1" applyBorder="1" applyAlignment="1" applyProtection="1">
      <alignment horizontal="left" vertical="center" wrapText="1"/>
    </xf>
    <xf numFmtId="0" fontId="4" fillId="0" borderId="0" xfId="0" applyFont="1" applyAlignment="1">
      <alignment horizontal="left" vertical="top"/>
    </xf>
    <xf numFmtId="0" fontId="4" fillId="0" borderId="0" xfId="0" applyFont="1" applyAlignment="1">
      <alignment horizontal="left" vertical="top" wrapText="1"/>
    </xf>
    <xf numFmtId="49" fontId="4" fillId="0" borderId="10" xfId="0" applyNumberFormat="1" applyFont="1" applyBorder="1" applyAlignment="1" applyProtection="1">
      <alignment horizontal="left"/>
    </xf>
    <xf numFmtId="0" fontId="0" fillId="0" borderId="9" xfId="0" applyFill="1" applyBorder="1" applyAlignment="1" applyProtection="1">
      <alignment horizontal="left" vertical="top" wrapText="1"/>
    </xf>
    <xf numFmtId="0" fontId="7" fillId="0" borderId="10" xfId="0" applyFont="1" applyFill="1" applyBorder="1" applyAlignment="1" applyProtection="1">
      <alignment horizontal="left" vertical="center" wrapText="1"/>
    </xf>
    <xf numFmtId="0" fontId="19" fillId="0" borderId="0" xfId="0" applyFont="1" applyBorder="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0" fillId="0" borderId="1" xfId="0" applyFill="1" applyBorder="1" applyAlignment="1" applyProtection="1">
      <alignment horizontal="left" vertical="center" wrapText="1"/>
    </xf>
    <xf numFmtId="49" fontId="4" fillId="0" borderId="0" xfId="0" applyNumberFormat="1" applyFont="1" applyFill="1" applyBorder="1" applyAlignment="1" applyProtection="1">
      <alignment horizontal="left" vertical="center"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21" fillId="0" borderId="7" xfId="0" applyFont="1" applyBorder="1" applyAlignment="1" applyProtection="1">
      <alignment horizontal="left" vertical="center"/>
    </xf>
    <xf numFmtId="0" fontId="21" fillId="0" borderId="0" xfId="0" applyFont="1" applyBorder="1" applyAlignment="1" applyProtection="1">
      <alignment horizontal="left" vertical="center"/>
    </xf>
    <xf numFmtId="0" fontId="21" fillId="0" borderId="8" xfId="0" applyFont="1" applyBorder="1" applyAlignment="1" applyProtection="1">
      <alignment horizontal="left" vertical="center"/>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0" fillId="0" borderId="1" xfId="0" applyBorder="1" applyAlignment="1" applyProtection="1"/>
    <xf numFmtId="0" fontId="4" fillId="0" borderId="8" xfId="0" applyFont="1" applyBorder="1" applyAlignment="1" applyProtection="1">
      <alignment wrapText="1"/>
    </xf>
    <xf numFmtId="0" fontId="7" fillId="0" borderId="1" xfId="0" applyFont="1" applyFill="1" applyBorder="1" applyAlignment="1" applyProtection="1">
      <alignment horizontal="left" vertical="center" wrapText="1"/>
    </xf>
    <xf numFmtId="0" fontId="21" fillId="0" borderId="7" xfId="0" applyFont="1" applyFill="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36" fillId="0" borderId="7" xfId="0" applyFont="1" applyFill="1" applyBorder="1" applyAlignment="1" applyProtection="1">
      <alignment horizontal="left" vertical="top" wrapText="1"/>
    </xf>
    <xf numFmtId="0" fontId="0" fillId="0" borderId="5"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7" fillId="0" borderId="9"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9" fillId="0" borderId="10" xfId="0" applyFont="1" applyFill="1" applyBorder="1" applyAlignment="1" applyProtection="1">
      <alignment horizontal="left" vertical="center" wrapText="1"/>
    </xf>
    <xf numFmtId="0" fontId="0" fillId="0" borderId="7" xfId="0" applyFont="1" applyFill="1" applyBorder="1" applyAlignment="1" applyProtection="1">
      <alignment horizontal="left"/>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34" fillId="0" borderId="1" xfId="3" applyFont="1" applyFill="1" applyBorder="1" applyAlignment="1"/>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4" fillId="4" borderId="5" xfId="0" applyFont="1" applyFill="1" applyBorder="1" applyAlignment="1" applyProtection="1">
      <alignment horizontal="left" vertical="center" wrapText="1"/>
    </xf>
    <xf numFmtId="0" fontId="14" fillId="4" borderId="1" xfId="0" applyFont="1" applyFill="1" applyBorder="1" applyAlignment="1" applyProtection="1">
      <alignment horizontal="left" vertical="center" wrapText="1"/>
    </xf>
    <xf numFmtId="0" fontId="14" fillId="4" borderId="6" xfId="0" applyFont="1" applyFill="1" applyBorder="1" applyAlignment="1" applyProtection="1">
      <alignment horizontal="left" vertical="center" wrapText="1"/>
    </xf>
    <xf numFmtId="2" fontId="2" fillId="4" borderId="11" xfId="0" applyNumberFormat="1" applyFont="1" applyFill="1" applyBorder="1" applyAlignment="1" applyProtection="1">
      <alignment horizontal="left"/>
    </xf>
    <xf numFmtId="0" fontId="7" fillId="0" borderId="0" xfId="0" applyFont="1" applyFill="1" applyAlignment="1" applyProtection="1">
      <alignment horizontal="left" vertical="center" wrapText="1"/>
    </xf>
    <xf numFmtId="0" fontId="3" fillId="0" borderId="7"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0" fillId="0" borderId="8"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13" xfId="0" applyFont="1" applyBorder="1" applyAlignment="1" applyProtection="1">
      <alignment horizontal="left" vertical="center" wrapText="1"/>
    </xf>
    <xf numFmtId="0" fontId="0" fillId="0" borderId="13" xfId="0" applyBorder="1" applyAlignment="1" applyProtection="1">
      <alignment horizontal="left" vertical="top" wrapText="1"/>
    </xf>
    <xf numFmtId="0" fontId="2" fillId="0" borderId="0" xfId="0" applyFont="1" applyAlignment="1" applyProtection="1">
      <alignment horizontal="left" vertical="center" wrapText="1"/>
    </xf>
    <xf numFmtId="0" fontId="8" fillId="0" borderId="0" xfId="0" applyFont="1" applyFill="1" applyBorder="1" applyAlignment="1" applyProtection="1">
      <alignment horizontal="left" vertical="center" wrapText="1"/>
    </xf>
    <xf numFmtId="0" fontId="4" fillId="0" borderId="0" xfId="0" applyFont="1" applyFill="1" applyProtection="1"/>
    <xf numFmtId="0" fontId="0" fillId="0" borderId="7" xfId="0" applyFont="1" applyBorder="1" applyAlignment="1" applyProtection="1">
      <alignment horizontal="left" vertical="center" wrapText="1"/>
      <protection locked="0"/>
    </xf>
    <xf numFmtId="0" fontId="0" fillId="0" borderId="7"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36" fillId="0" borderId="7"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center"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4" fillId="0" borderId="0" xfId="0" applyFont="1" applyAlignment="1" applyProtection="1">
      <alignment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2" fillId="0" borderId="0" xfId="0" applyFont="1" applyFill="1" applyAlignment="1" applyProtection="1">
      <alignment horizontal="center"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2" fillId="0" borderId="0" xfId="0" applyFont="1" applyAlignment="1"/>
    <xf numFmtId="0" fontId="0" fillId="0" borderId="0" xfId="0" applyAlignment="1"/>
    <xf numFmtId="0" fontId="22" fillId="0" borderId="0" xfId="2" applyFont="1" applyAlignment="1">
      <alignment horizontal="left" vertical="center"/>
    </xf>
    <xf numFmtId="0" fontId="27" fillId="4" borderId="11" xfId="0" applyFont="1" applyFill="1" applyBorder="1" applyAlignment="1">
      <alignment horizontal="left" vertical="center" wrapText="1"/>
    </xf>
    <xf numFmtId="0" fontId="31" fillId="6" borderId="11" xfId="0" applyFont="1" applyFill="1" applyBorder="1" applyAlignment="1">
      <alignment horizontal="center" vertical="center" wrapText="1"/>
    </xf>
    <xf numFmtId="0" fontId="0" fillId="3" borderId="2" xfId="0" applyFill="1" applyBorder="1"/>
    <xf numFmtId="0" fontId="0" fillId="3" borderId="3" xfId="0" applyFill="1" applyBorder="1"/>
    <xf numFmtId="0" fontId="0" fillId="3" borderId="4" xfId="0" applyFill="1" applyBorder="1"/>
    <xf numFmtId="0" fontId="0" fillId="3" borderId="2" xfId="0" applyFill="1" applyBorder="1" applyAlignment="1">
      <alignment vertical="top" wrapText="1"/>
    </xf>
    <xf numFmtId="0" fontId="0" fillId="3" borderId="3" xfId="0" applyFill="1" applyBorder="1" applyAlignment="1">
      <alignment vertical="top" wrapText="1"/>
    </xf>
    <xf numFmtId="0" fontId="0" fillId="3" borderId="4" xfId="0" applyFill="1" applyBorder="1" applyAlignment="1">
      <alignment vertical="top" wrapText="1"/>
    </xf>
  </cellXfs>
  <cellStyles count="4">
    <cellStyle name="Explanatory Text" xfId="1" builtinId="53"/>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externalLink" Target="externalLinks/externalLink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sharedStrings" Target="sharedString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3</xdr:col>
      <xdr:colOff>1860885</xdr:colOff>
      <xdr:row>40</xdr:row>
      <xdr:rowOff>161925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66675" y="9525"/>
          <a:ext cx="6185235"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turnage/Dropbox/USM%20Articulation/USM%20Articulation%20Agreement%202014-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turnage/Documents/Articulation%20Agreement/Articulation%20Agreement%202014-15/USM%20Articulation%20Agreement%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s by University"/>
      <sheetName val="template"/>
      <sheetName val="Accounting"/>
      <sheetName val="Advertising"/>
      <sheetName val="Allied Health"/>
      <sheetName val="American Studies"/>
      <sheetName val="Anthropology"/>
      <sheetName val="Applied Technology"/>
      <sheetName val="Applied Tech, Indust Tech,"/>
      <sheetName val="Architectural Engineering T"/>
      <sheetName val="Art - Fine Arts"/>
      <sheetName val="Athletic Training"/>
      <sheetName val="Business Group"/>
      <sheetName val="Appendix B - Lab Courses"/>
      <sheetName val="Biology BS"/>
      <sheetName val="Biology Ed (USM)"/>
      <sheetName val="Chemistry BS"/>
      <sheetName val="Chemistry (Licensure)"/>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Alpha"/>
      <sheetName val="Appendix B - Science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s by University"/>
      <sheetName val="template"/>
      <sheetName val="Accounting"/>
      <sheetName val="Advertising"/>
      <sheetName val="Allied Health"/>
      <sheetName val="American Studies"/>
      <sheetName val="Anthropology"/>
      <sheetName val="Applied Technology"/>
      <sheetName val="Applied Tech, Indust Tech, Robo"/>
      <sheetName val="Architectural Engineering T"/>
      <sheetName val="Art - Fine Arts"/>
      <sheetName val="Athletic Training"/>
      <sheetName val="Business Group"/>
      <sheetName val="Appendix B - Lab Courses"/>
      <sheetName val="Biology BS"/>
      <sheetName val="Biology Ed (USM)"/>
      <sheetName val="Chemistry BS"/>
      <sheetName val="Chemistry (Licensure-USM)"/>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English Ed (USM)"/>
      <sheetName val="Entertain Ind BA"/>
      <sheetName val="Entertain Ind BS"/>
      <sheetName val="Foreign Languages"/>
      <sheetName val="Foreign Languages Education"/>
      <sheetName val="Forensics"/>
      <sheetName val="Geography"/>
      <sheetName val="Geology"/>
      <sheetName val="Healthcare Marketing"/>
      <sheetName val="History BA"/>
      <sheetName val="Hotel, Restaurant, Tourism"/>
      <sheetName val="Human Performance (Ex Sci)"/>
      <sheetName val="Human Performance (Kinesio)"/>
      <sheetName val="Human Performance (Physical Ed)"/>
      <sheetName val="Inst Tech (Admin Comm)"/>
      <sheetName val="Inst Tech (Business Tech Ed)"/>
      <sheetName val="Interdisciplinary Studies"/>
      <sheetName val="Interior Design"/>
      <sheetName val="International Business"/>
      <sheetName val="International Studies"/>
      <sheetName val="Journalism"/>
      <sheetName val="Library and Information Science"/>
      <sheetName val="Marine Science"/>
      <sheetName val="Mathematics BS"/>
      <sheetName val="Math Ed (USM)"/>
      <sheetName val="Medical Technology"/>
      <sheetName val="Merchandising"/>
      <sheetName val="Music BA"/>
      <sheetName val="Music Education (USM)"/>
      <sheetName val="Nursing"/>
      <sheetName val="Nutrition &amp; Dietetics"/>
      <sheetName val="Paralegal Studies BA"/>
      <sheetName val="Philosophy"/>
      <sheetName val="Physics BS"/>
      <sheetName val="Political Science"/>
      <sheetName val="Polymer Science"/>
      <sheetName val="Polymer Science and Engineering"/>
      <sheetName val="Psychology BA"/>
      <sheetName val="Psychology BS"/>
      <sheetName val="Recreation (USM)"/>
      <sheetName val="Religion"/>
      <sheetName val="Science Ed-Physics (USM)"/>
      <sheetName val="Social Science Ed (USM)"/>
      <sheetName val="Social Work"/>
      <sheetName val="Sociology"/>
      <sheetName val="Special Ed (USM)"/>
      <sheetName val="Sport Coaching Education"/>
      <sheetName val="Sport Management"/>
      <sheetName val="Theatre"/>
      <sheetName val="Tourism"/>
      <sheetName val="Alpha"/>
      <sheetName val="Appendix B - Scien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2.xml.rels><?xml version="1.0" encoding="UTF-8" standalone="yes"?>
<Relationships xmlns="http://schemas.openxmlformats.org/package/2006/relationships"><Relationship Id="rId8" Type="http://schemas.openxmlformats.org/officeDocument/2006/relationships/hyperlink" Target="http://catalog.muw.edu/" TargetMode="External"/><Relationship Id="rId13" Type="http://schemas.openxmlformats.org/officeDocument/2006/relationships/hyperlink" Target="http://www.mississippi.edu/" TargetMode="External"/><Relationship Id="rId3" Type="http://schemas.openxmlformats.org/officeDocument/2006/relationships/hyperlink" Target="http://www.sbcjc.cc.ms.us/aboutus/welcome.aspx" TargetMode="External"/><Relationship Id="rId7" Type="http://schemas.openxmlformats.org/officeDocument/2006/relationships/hyperlink" Target="http://catalog.msstate.edu/" TargetMode="External"/><Relationship Id="rId12" Type="http://schemas.openxmlformats.org/officeDocument/2006/relationships/hyperlink" Target="http://www.usm.edu/sites/default/files/groups/office-registrar/pdf/2013-14_complete_ugrd_bulletin.pdf" TargetMode="External"/><Relationship Id="rId2" Type="http://schemas.openxmlformats.org/officeDocument/2006/relationships/hyperlink" Target="http://www.sbcjc.cc.ms.us/pdfs/pb/COURSENUMBERING.pdf"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3.jsucdn.com/wp-content/uploads/2012/09/2011-13_catalog1.pdf?75f79a" TargetMode="External"/><Relationship Id="rId11" Type="http://schemas.openxmlformats.org/officeDocument/2006/relationships/hyperlink" Target="http://www.umc.edu/uploadedfiles/umcedu/content/titletoc.pdf" TargetMode="External"/><Relationship Id="rId5" Type="http://schemas.openxmlformats.org/officeDocument/2006/relationships/hyperlink" Target="http://www.deltastate.edu/PDFFiles/Academic%20Affairs/2013-2014%20UG%20Catalog%20with%20bookmarks.pdf" TargetMode="External"/><Relationship Id="rId10" Type="http://schemas.openxmlformats.org/officeDocument/2006/relationships/hyperlink" Target="http://www.olemiss.edu/depts/registrar/ucat.html" TargetMode="External"/><Relationship Id="rId4" Type="http://schemas.openxmlformats.org/officeDocument/2006/relationships/hyperlink" Target="http://www.alcorn.edu/WorkArea/DownloadAsset.aspx?id=8013" TargetMode="External"/><Relationship Id="rId9" Type="http://schemas.openxmlformats.org/officeDocument/2006/relationships/hyperlink" Target="http://www.mvsu.edu/images/admin/spotedit/attach/1/MVSU_UnderGraduateCatalog_2011_2012_Update_2_2013forWeba.pdf" TargetMode="External"/><Relationship Id="rId14" Type="http://schemas.openxmlformats.org/officeDocument/2006/relationships/printerSettings" Target="../printerSettings/printerSettings246.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8.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8"/>
  <sheetViews>
    <sheetView showGridLines="0" showRowColHeaders="0" tabSelected="1" showRuler="0" topLeftCell="A22" zoomScale="125" zoomScaleNormal="125" workbookViewId="0">
      <selection activeCell="A24" sqref="A24:I27"/>
    </sheetView>
  </sheetViews>
  <sheetFormatPr defaultRowHeight="15" x14ac:dyDescent="0.25"/>
  <sheetData>
    <row r="1" spans="1:9" s="268" customFormat="1" x14ac:dyDescent="0.25">
      <c r="A1" s="418" t="s">
        <v>2096</v>
      </c>
      <c r="B1" s="418"/>
      <c r="C1" s="418" t="s">
        <v>560</v>
      </c>
      <c r="D1" s="418"/>
      <c r="E1" s="418" t="s">
        <v>1361</v>
      </c>
      <c r="F1" s="418"/>
      <c r="G1" s="426" t="s">
        <v>2130</v>
      </c>
      <c r="H1" s="426"/>
    </row>
    <row r="2" spans="1:9" x14ac:dyDescent="0.25">
      <c r="A2" s="419" t="s">
        <v>2059</v>
      </c>
      <c r="B2" s="420"/>
      <c r="C2" s="420"/>
      <c r="D2" s="420"/>
      <c r="E2" s="420"/>
      <c r="F2" s="420"/>
      <c r="G2" s="420"/>
      <c r="H2" s="420"/>
      <c r="I2" s="420"/>
    </row>
    <row r="3" spans="1:9" x14ac:dyDescent="0.25">
      <c r="A3" s="420"/>
      <c r="B3" s="420"/>
      <c r="C3" s="420"/>
      <c r="D3" s="420"/>
      <c r="E3" s="420"/>
      <c r="F3" s="420"/>
      <c r="G3" s="420"/>
      <c r="H3" s="420"/>
      <c r="I3" s="420"/>
    </row>
    <row r="4" spans="1:9" ht="11.25" customHeight="1" x14ac:dyDescent="0.25">
      <c r="A4" s="420"/>
      <c r="B4" s="420"/>
      <c r="C4" s="420"/>
      <c r="D4" s="420"/>
      <c r="E4" s="420"/>
      <c r="F4" s="420"/>
      <c r="G4" s="420"/>
      <c r="H4" s="420"/>
      <c r="I4" s="420"/>
    </row>
    <row r="5" spans="1:9" x14ac:dyDescent="0.25">
      <c r="A5" s="421" t="s">
        <v>2094</v>
      </c>
      <c r="B5" s="422"/>
      <c r="C5" s="422"/>
      <c r="D5" s="422"/>
      <c r="E5" s="422"/>
      <c r="F5" s="422"/>
      <c r="G5" s="422"/>
      <c r="H5" s="422"/>
      <c r="I5" s="422"/>
    </row>
    <row r="6" spans="1:9" x14ac:dyDescent="0.25">
      <c r="A6" s="422"/>
      <c r="B6" s="422"/>
      <c r="C6" s="422"/>
      <c r="D6" s="422"/>
      <c r="E6" s="422"/>
      <c r="F6" s="422"/>
      <c r="G6" s="422"/>
      <c r="H6" s="422"/>
      <c r="I6" s="422"/>
    </row>
    <row r="7" spans="1:9" x14ac:dyDescent="0.25">
      <c r="A7" s="422"/>
      <c r="B7" s="422"/>
      <c r="C7" s="422"/>
      <c r="D7" s="422"/>
      <c r="E7" s="422"/>
      <c r="F7" s="422"/>
      <c r="G7" s="422"/>
      <c r="H7" s="422"/>
      <c r="I7" s="422"/>
    </row>
    <row r="8" spans="1:9" x14ac:dyDescent="0.25">
      <c r="A8" s="422"/>
      <c r="B8" s="422"/>
      <c r="C8" s="422"/>
      <c r="D8" s="422"/>
      <c r="E8" s="422"/>
      <c r="F8" s="422"/>
      <c r="G8" s="422"/>
      <c r="H8" s="422"/>
      <c r="I8" s="422"/>
    </row>
    <row r="9" spans="1:9" ht="11.25" customHeight="1" x14ac:dyDescent="0.25">
      <c r="A9" s="422"/>
      <c r="B9" s="422"/>
      <c r="C9" s="422"/>
      <c r="D9" s="422"/>
      <c r="E9" s="422"/>
      <c r="F9" s="422"/>
      <c r="G9" s="422"/>
      <c r="H9" s="422"/>
      <c r="I9" s="422"/>
    </row>
    <row r="10" spans="1:9" x14ac:dyDescent="0.25">
      <c r="A10" s="423"/>
      <c r="B10" s="423"/>
      <c r="C10" s="423"/>
      <c r="D10" s="423"/>
      <c r="E10" s="423"/>
      <c r="F10" s="423"/>
      <c r="G10" s="423"/>
      <c r="H10" s="423"/>
      <c r="I10" s="423"/>
    </row>
    <row r="11" spans="1:9" x14ac:dyDescent="0.25">
      <c r="A11" s="423"/>
      <c r="B11" s="423"/>
      <c r="C11" s="423"/>
      <c r="D11" s="423"/>
      <c r="E11" s="423"/>
      <c r="F11" s="423"/>
      <c r="G11" s="423"/>
      <c r="H11" s="423"/>
      <c r="I11" s="423"/>
    </row>
    <row r="12" spans="1:9" x14ac:dyDescent="0.25">
      <c r="A12" s="423"/>
      <c r="B12" s="423"/>
      <c r="C12" s="423"/>
      <c r="D12" s="423"/>
      <c r="E12" s="423"/>
      <c r="F12" s="423"/>
      <c r="G12" s="423"/>
      <c r="H12" s="423"/>
      <c r="I12" s="423"/>
    </row>
    <row r="13" spans="1:9" x14ac:dyDescent="0.25">
      <c r="A13" s="423"/>
      <c r="B13" s="423"/>
      <c r="C13" s="423"/>
      <c r="D13" s="423"/>
      <c r="E13" s="423"/>
      <c r="F13" s="423"/>
      <c r="G13" s="423"/>
      <c r="H13" s="423"/>
      <c r="I13" s="423"/>
    </row>
    <row r="14" spans="1:9" x14ac:dyDescent="0.25">
      <c r="A14" s="423"/>
      <c r="B14" s="423"/>
      <c r="C14" s="423"/>
      <c r="D14" s="423"/>
      <c r="E14" s="423"/>
      <c r="F14" s="423"/>
      <c r="G14" s="423"/>
      <c r="H14" s="423"/>
      <c r="I14" s="423"/>
    </row>
    <row r="15" spans="1:9" x14ac:dyDescent="0.25">
      <c r="A15" s="423"/>
      <c r="B15" s="423"/>
      <c r="C15" s="423"/>
      <c r="D15" s="423"/>
      <c r="E15" s="423"/>
      <c r="F15" s="423"/>
      <c r="G15" s="423"/>
      <c r="H15" s="423"/>
      <c r="I15" s="423"/>
    </row>
    <row r="16" spans="1:9" x14ac:dyDescent="0.25">
      <c r="A16" s="423"/>
      <c r="B16" s="423"/>
      <c r="C16" s="423"/>
      <c r="D16" s="423"/>
      <c r="E16" s="423"/>
      <c r="F16" s="423"/>
      <c r="G16" s="423"/>
      <c r="H16" s="423"/>
      <c r="I16" s="423"/>
    </row>
    <row r="17" spans="1:9" x14ac:dyDescent="0.25">
      <c r="A17" s="423"/>
      <c r="B17" s="423"/>
      <c r="C17" s="423"/>
      <c r="D17" s="423"/>
      <c r="E17" s="423"/>
      <c r="F17" s="423"/>
      <c r="G17" s="423"/>
      <c r="H17" s="423"/>
      <c r="I17" s="423"/>
    </row>
    <row r="18" spans="1:9" x14ac:dyDescent="0.25">
      <c r="A18" s="423"/>
      <c r="B18" s="423"/>
      <c r="C18" s="423"/>
      <c r="D18" s="423"/>
      <c r="E18" s="423"/>
      <c r="F18" s="423"/>
      <c r="G18" s="423"/>
      <c r="H18" s="423"/>
      <c r="I18" s="423"/>
    </row>
    <row r="19" spans="1:9" x14ac:dyDescent="0.25">
      <c r="A19" s="423"/>
      <c r="B19" s="423"/>
      <c r="C19" s="423"/>
      <c r="D19" s="423"/>
      <c r="E19" s="423"/>
      <c r="F19" s="423"/>
      <c r="G19" s="423"/>
      <c r="H19" s="423"/>
      <c r="I19" s="423"/>
    </row>
    <row r="20" spans="1:9" x14ac:dyDescent="0.25">
      <c r="A20" s="423"/>
      <c r="B20" s="423"/>
      <c r="C20" s="423"/>
      <c r="D20" s="423"/>
      <c r="E20" s="423"/>
      <c r="F20" s="423"/>
      <c r="G20" s="423"/>
      <c r="H20" s="423"/>
      <c r="I20" s="423"/>
    </row>
    <row r="21" spans="1:9" x14ac:dyDescent="0.25">
      <c r="A21" s="423"/>
      <c r="B21" s="423"/>
      <c r="C21" s="423"/>
      <c r="D21" s="423"/>
      <c r="E21" s="423"/>
      <c r="F21" s="423"/>
      <c r="G21" s="423"/>
      <c r="H21" s="423"/>
      <c r="I21" s="423"/>
    </row>
    <row r="22" spans="1:9" x14ac:dyDescent="0.25">
      <c r="A22" s="423"/>
      <c r="B22" s="423"/>
      <c r="C22" s="423"/>
      <c r="D22" s="423"/>
      <c r="E22" s="423"/>
      <c r="F22" s="423"/>
      <c r="G22" s="423"/>
      <c r="H22" s="423"/>
      <c r="I22" s="423"/>
    </row>
    <row r="23" spans="1:9" ht="10.5" customHeight="1" x14ac:dyDescent="0.25">
      <c r="A23" s="423"/>
      <c r="B23" s="423"/>
      <c r="C23" s="423"/>
      <c r="D23" s="423"/>
      <c r="E23" s="423"/>
      <c r="F23" s="423"/>
      <c r="G23" s="423"/>
      <c r="H23" s="423"/>
      <c r="I23" s="423"/>
    </row>
    <row r="24" spans="1:9" x14ac:dyDescent="0.25">
      <c r="A24" s="421" t="s">
        <v>2095</v>
      </c>
      <c r="B24" s="422"/>
      <c r="C24" s="422"/>
      <c r="D24" s="422"/>
      <c r="E24" s="422"/>
      <c r="F24" s="422"/>
      <c r="G24" s="422"/>
      <c r="H24" s="422"/>
      <c r="I24" s="422"/>
    </row>
    <row r="25" spans="1:9" x14ac:dyDescent="0.25">
      <c r="A25" s="422"/>
      <c r="B25" s="422"/>
      <c r="C25" s="422"/>
      <c r="D25" s="422"/>
      <c r="E25" s="422"/>
      <c r="F25" s="422"/>
      <c r="G25" s="422"/>
      <c r="H25" s="422"/>
      <c r="I25" s="422"/>
    </row>
    <row r="26" spans="1:9" x14ac:dyDescent="0.25">
      <c r="A26" s="422"/>
      <c r="B26" s="422"/>
      <c r="C26" s="422"/>
      <c r="D26" s="422"/>
      <c r="E26" s="422"/>
      <c r="F26" s="422"/>
      <c r="G26" s="422"/>
      <c r="H26" s="422"/>
      <c r="I26" s="422"/>
    </row>
    <row r="27" spans="1:9" ht="11.25" customHeight="1" x14ac:dyDescent="0.25">
      <c r="A27" s="422"/>
      <c r="B27" s="422"/>
      <c r="C27" s="422"/>
      <c r="D27" s="422"/>
      <c r="E27" s="422"/>
      <c r="F27" s="422"/>
      <c r="G27" s="422"/>
      <c r="H27" s="422"/>
      <c r="I27" s="422"/>
    </row>
    <row r="28" spans="1:9" x14ac:dyDescent="0.25">
      <c r="A28" s="423"/>
      <c r="B28" s="423"/>
      <c r="C28" s="423"/>
      <c r="D28" s="423"/>
      <c r="E28" s="423"/>
      <c r="F28" s="423"/>
      <c r="G28" s="423"/>
      <c r="H28" s="423"/>
      <c r="I28" s="423"/>
    </row>
    <row r="29" spans="1:9" x14ac:dyDescent="0.25">
      <c r="A29" s="423"/>
      <c r="B29" s="423"/>
      <c r="C29" s="423"/>
      <c r="D29" s="423"/>
      <c r="E29" s="423"/>
      <c r="F29" s="423"/>
      <c r="G29" s="423"/>
      <c r="H29" s="423"/>
      <c r="I29" s="423"/>
    </row>
    <row r="30" spans="1:9" x14ac:dyDescent="0.25">
      <c r="A30" s="423"/>
      <c r="B30" s="423"/>
      <c r="C30" s="423"/>
      <c r="D30" s="423"/>
      <c r="E30" s="423"/>
      <c r="F30" s="423"/>
      <c r="G30" s="423"/>
      <c r="H30" s="423"/>
      <c r="I30" s="423"/>
    </row>
    <row r="31" spans="1:9" x14ac:dyDescent="0.25">
      <c r="A31" s="423"/>
      <c r="B31" s="423"/>
      <c r="C31" s="423"/>
      <c r="D31" s="423"/>
      <c r="E31" s="423"/>
      <c r="F31" s="423"/>
      <c r="G31" s="423"/>
      <c r="H31" s="423"/>
      <c r="I31" s="423"/>
    </row>
    <row r="32" spans="1:9" x14ac:dyDescent="0.25">
      <c r="A32" s="423"/>
      <c r="B32" s="423"/>
      <c r="C32" s="423"/>
      <c r="D32" s="423"/>
      <c r="E32" s="423"/>
      <c r="F32" s="423"/>
      <c r="G32" s="423"/>
      <c r="H32" s="423"/>
      <c r="I32" s="423"/>
    </row>
    <row r="33" spans="1:9" x14ac:dyDescent="0.25">
      <c r="A33" s="423"/>
      <c r="B33" s="423"/>
      <c r="C33" s="423"/>
      <c r="D33" s="423"/>
      <c r="E33" s="423"/>
      <c r="F33" s="423"/>
      <c r="G33" s="423"/>
      <c r="H33" s="423"/>
      <c r="I33" s="423"/>
    </row>
    <row r="34" spans="1:9" x14ac:dyDescent="0.25">
      <c r="A34" s="423"/>
      <c r="B34" s="423"/>
      <c r="C34" s="423"/>
      <c r="D34" s="423"/>
      <c r="E34" s="423"/>
      <c r="F34" s="423"/>
      <c r="G34" s="423"/>
      <c r="H34" s="423"/>
      <c r="I34" s="423"/>
    </row>
    <row r="35" spans="1:9" x14ac:dyDescent="0.25">
      <c r="A35" s="423"/>
      <c r="B35" s="423"/>
      <c r="C35" s="423"/>
      <c r="D35" s="423"/>
      <c r="E35" s="423"/>
      <c r="F35" s="423"/>
      <c r="G35" s="423"/>
      <c r="H35" s="423"/>
      <c r="I35" s="423"/>
    </row>
    <row r="36" spans="1:9" x14ac:dyDescent="0.25">
      <c r="A36" s="423"/>
      <c r="B36" s="423"/>
      <c r="C36" s="423"/>
      <c r="D36" s="423"/>
      <c r="E36" s="423"/>
      <c r="F36" s="423"/>
      <c r="G36" s="423"/>
      <c r="H36" s="423"/>
      <c r="I36" s="423"/>
    </row>
    <row r="37" spans="1:9" x14ac:dyDescent="0.25">
      <c r="A37" s="423"/>
      <c r="B37" s="423"/>
      <c r="C37" s="423"/>
      <c r="D37" s="423"/>
      <c r="E37" s="423"/>
      <c r="F37" s="423"/>
      <c r="G37" s="423"/>
      <c r="H37" s="423"/>
      <c r="I37" s="423"/>
    </row>
    <row r="38" spans="1:9" x14ac:dyDescent="0.25">
      <c r="A38" s="423"/>
      <c r="B38" s="423"/>
      <c r="C38" s="423"/>
      <c r="D38" s="423"/>
      <c r="E38" s="423"/>
      <c r="F38" s="423"/>
      <c r="G38" s="423"/>
      <c r="H38" s="423"/>
      <c r="I38" s="423"/>
    </row>
    <row r="39" spans="1:9" x14ac:dyDescent="0.25">
      <c r="A39" s="423"/>
      <c r="B39" s="423"/>
      <c r="C39" s="423"/>
      <c r="D39" s="423"/>
      <c r="E39" s="423"/>
      <c r="F39" s="423"/>
      <c r="G39" s="423"/>
      <c r="H39" s="423"/>
      <c r="I39" s="423"/>
    </row>
    <row r="40" spans="1:9" x14ac:dyDescent="0.25">
      <c r="A40" s="423"/>
      <c r="B40" s="423"/>
      <c r="C40" s="423"/>
      <c r="D40" s="423"/>
      <c r="E40" s="423"/>
      <c r="F40" s="423"/>
      <c r="G40" s="423"/>
      <c r="H40" s="423"/>
      <c r="I40" s="423"/>
    </row>
    <row r="41" spans="1:9" x14ac:dyDescent="0.25">
      <c r="A41" s="423"/>
      <c r="B41" s="423"/>
      <c r="C41" s="423"/>
      <c r="D41" s="423"/>
      <c r="E41" s="423"/>
      <c r="F41" s="423"/>
      <c r="G41" s="423"/>
      <c r="H41" s="423"/>
      <c r="I41" s="423"/>
    </row>
    <row r="42" spans="1:9" ht="10.5" customHeight="1" x14ac:dyDescent="0.25">
      <c r="A42" s="423"/>
      <c r="B42" s="423"/>
      <c r="C42" s="423"/>
      <c r="D42" s="423"/>
      <c r="E42" s="423"/>
      <c r="F42" s="423"/>
      <c r="G42" s="423"/>
      <c r="H42" s="423"/>
      <c r="I42" s="423"/>
    </row>
    <row r="43" spans="1:9" ht="15" customHeight="1" x14ac:dyDescent="0.25">
      <c r="A43" s="424" t="s">
        <v>2674</v>
      </c>
      <c r="B43" s="425"/>
      <c r="C43" s="425"/>
      <c r="D43" s="425"/>
      <c r="E43" s="425"/>
      <c r="F43" s="425"/>
      <c r="G43" s="425"/>
      <c r="H43" s="425"/>
      <c r="I43" s="425"/>
    </row>
    <row r="44" spans="1:9" x14ac:dyDescent="0.25">
      <c r="A44" s="425"/>
      <c r="B44" s="425"/>
      <c r="C44" s="425"/>
      <c r="D44" s="425"/>
      <c r="E44" s="425"/>
      <c r="F44" s="425"/>
      <c r="G44" s="425"/>
      <c r="H44" s="425"/>
      <c r="I44" s="425"/>
    </row>
    <row r="45" spans="1:9" x14ac:dyDescent="0.25">
      <c r="A45" s="425"/>
      <c r="B45" s="425"/>
      <c r="C45" s="425"/>
      <c r="D45" s="425"/>
      <c r="E45" s="425"/>
      <c r="F45" s="425"/>
      <c r="G45" s="425"/>
      <c r="H45" s="425"/>
      <c r="I45" s="425"/>
    </row>
    <row r="46" spans="1:9" ht="11.25" customHeight="1" x14ac:dyDescent="0.25">
      <c r="A46" s="425"/>
      <c r="B46" s="425"/>
      <c r="C46" s="425"/>
      <c r="D46" s="425"/>
      <c r="E46" s="425"/>
      <c r="F46" s="425"/>
      <c r="G46" s="425"/>
      <c r="H46" s="425"/>
      <c r="I46" s="425"/>
    </row>
    <row r="47" spans="1:9" ht="11.25" hidden="1" customHeight="1" x14ac:dyDescent="0.25">
      <c r="A47" s="425"/>
      <c r="B47" s="425"/>
      <c r="C47" s="425"/>
      <c r="D47" s="425"/>
      <c r="E47" s="425"/>
      <c r="F47" s="425"/>
      <c r="G47" s="425"/>
      <c r="H47" s="425"/>
      <c r="I47" s="425"/>
    </row>
    <row r="48" spans="1:9" x14ac:dyDescent="0.25">
      <c r="A48" s="418" t="s">
        <v>2096</v>
      </c>
      <c r="B48" s="418"/>
      <c r="C48" s="418" t="s">
        <v>560</v>
      </c>
      <c r="D48" s="418"/>
      <c r="E48" s="418" t="s">
        <v>1361</v>
      </c>
      <c r="F48" s="418"/>
    </row>
  </sheetData>
  <sheetProtection password="CA9D"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1" right="1" top="0.80208333333333337"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37"/>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93" t="s">
        <v>56</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94</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40">
        <v>3</v>
      </c>
    </row>
    <row r="9" spans="1:9" ht="14.65" x14ac:dyDescent="0.3">
      <c r="A9" s="485"/>
      <c r="B9" s="484"/>
      <c r="C9" s="484"/>
      <c r="D9" s="484"/>
      <c r="E9" s="484"/>
      <c r="F9" s="484"/>
      <c r="G9" s="484"/>
      <c r="H9" s="484"/>
      <c r="I9" s="40"/>
    </row>
    <row r="10" spans="1:9" ht="14.65" x14ac:dyDescent="0.3">
      <c r="A10" s="542" t="s">
        <v>43</v>
      </c>
      <c r="B10" s="543"/>
      <c r="C10" s="543"/>
      <c r="D10" s="543"/>
      <c r="E10" s="543"/>
      <c r="F10" s="543"/>
      <c r="G10" s="543"/>
      <c r="H10" s="543"/>
      <c r="I10" s="544"/>
    </row>
    <row r="11" spans="1:9" ht="14.65" x14ac:dyDescent="0.3">
      <c r="A11" s="489" t="s">
        <v>22</v>
      </c>
      <c r="B11" s="478"/>
      <c r="C11" s="478"/>
      <c r="D11" s="478"/>
      <c r="E11" s="484" t="s">
        <v>1102</v>
      </c>
      <c r="F11" s="484"/>
      <c r="G11" s="484"/>
      <c r="H11" s="484"/>
      <c r="I11" s="39">
        <v>3</v>
      </c>
    </row>
    <row r="12" spans="1:9" ht="15" customHeight="1" x14ac:dyDescent="0.3">
      <c r="A12" s="489" t="s">
        <v>13</v>
      </c>
      <c r="B12" s="478"/>
      <c r="C12" s="478"/>
      <c r="D12" s="478"/>
      <c r="E12" s="491" t="s">
        <v>136</v>
      </c>
      <c r="F12" s="491"/>
      <c r="G12" s="491"/>
      <c r="H12" s="491"/>
      <c r="I12" s="39">
        <v>3</v>
      </c>
    </row>
    <row r="13" spans="1:9" x14ac:dyDescent="0.25">
      <c r="A13" s="489" t="s">
        <v>226</v>
      </c>
      <c r="B13" s="478"/>
      <c r="C13" s="478"/>
      <c r="D13" s="478"/>
      <c r="E13" s="484" t="s">
        <v>84</v>
      </c>
      <c r="F13" s="484"/>
      <c r="G13" s="484"/>
      <c r="H13" s="484"/>
      <c r="I13" s="39">
        <v>3</v>
      </c>
    </row>
    <row r="14" spans="1:9" ht="46.5" customHeight="1" x14ac:dyDescent="0.25">
      <c r="A14" s="489" t="s">
        <v>43</v>
      </c>
      <c r="B14" s="478"/>
      <c r="C14" s="478"/>
      <c r="D14" s="478"/>
      <c r="E14" s="481" t="s">
        <v>1022</v>
      </c>
      <c r="F14" s="481"/>
      <c r="G14" s="481"/>
      <c r="H14" s="481"/>
      <c r="I14" s="39">
        <v>3</v>
      </c>
    </row>
    <row r="15" spans="1:9" ht="30.75" customHeight="1" x14ac:dyDescent="0.25">
      <c r="A15" s="489" t="s">
        <v>2</v>
      </c>
      <c r="B15" s="478"/>
      <c r="C15" s="478"/>
      <c r="D15" s="478"/>
      <c r="E15" s="479" t="s">
        <v>1130</v>
      </c>
      <c r="F15" s="479"/>
      <c r="G15" s="479"/>
      <c r="H15" s="479"/>
      <c r="I15" s="39">
        <v>3</v>
      </c>
    </row>
    <row r="16" spans="1:9" x14ac:dyDescent="0.25">
      <c r="A16" s="485"/>
      <c r="B16" s="484"/>
      <c r="C16" s="484"/>
      <c r="D16" s="484"/>
      <c r="E16" s="484"/>
      <c r="F16" s="484"/>
      <c r="G16" s="484"/>
      <c r="H16" s="484"/>
      <c r="I16" s="39"/>
    </row>
    <row r="17" spans="1:9" x14ac:dyDescent="0.25">
      <c r="A17" s="542" t="s">
        <v>125</v>
      </c>
      <c r="B17" s="543"/>
      <c r="C17" s="543"/>
      <c r="D17" s="543"/>
      <c r="E17" s="543"/>
      <c r="F17" s="543"/>
      <c r="G17" s="543"/>
      <c r="H17" s="543"/>
      <c r="I17" s="544"/>
    </row>
    <row r="18" spans="1:9" ht="15" customHeight="1" x14ac:dyDescent="0.25">
      <c r="A18" s="485" t="s">
        <v>37</v>
      </c>
      <c r="B18" s="484"/>
      <c r="C18" s="484"/>
      <c r="D18" s="484"/>
      <c r="E18" s="484" t="s">
        <v>83</v>
      </c>
      <c r="F18" s="484"/>
      <c r="G18" s="484"/>
      <c r="H18" s="484"/>
      <c r="I18" s="39">
        <v>8</v>
      </c>
    </row>
    <row r="19" spans="1:9" x14ac:dyDescent="0.25">
      <c r="A19" s="485"/>
      <c r="B19" s="484"/>
      <c r="C19" s="484"/>
      <c r="D19" s="484"/>
      <c r="E19" s="484"/>
      <c r="F19" s="484"/>
      <c r="G19" s="484"/>
      <c r="H19" s="484"/>
      <c r="I19" s="39"/>
    </row>
    <row r="20" spans="1:9" x14ac:dyDescent="0.25">
      <c r="A20" s="542" t="s">
        <v>3</v>
      </c>
      <c r="B20" s="543"/>
      <c r="C20" s="543"/>
      <c r="D20" s="543"/>
      <c r="E20" s="543"/>
      <c r="F20" s="543"/>
      <c r="G20" s="543"/>
      <c r="H20" s="543"/>
      <c r="I20" s="544"/>
    </row>
    <row r="21" spans="1:9" ht="30" customHeight="1" x14ac:dyDescent="0.25">
      <c r="A21" s="489" t="s">
        <v>15</v>
      </c>
      <c r="B21" s="478"/>
      <c r="C21" s="478"/>
      <c r="D21" s="478"/>
      <c r="E21" s="484" t="s">
        <v>80</v>
      </c>
      <c r="F21" s="484"/>
      <c r="G21" s="484"/>
      <c r="H21" s="484"/>
      <c r="I21" s="39">
        <v>3</v>
      </c>
    </row>
    <row r="22" spans="1:9" ht="15" customHeight="1" x14ac:dyDescent="0.25">
      <c r="A22" s="485" t="s">
        <v>46</v>
      </c>
      <c r="B22" s="484"/>
      <c r="C22" s="484"/>
      <c r="D22" s="484"/>
      <c r="E22" s="484" t="s">
        <v>526</v>
      </c>
      <c r="F22" s="484"/>
      <c r="G22" s="484"/>
      <c r="H22" s="484"/>
      <c r="I22" s="39">
        <v>3</v>
      </c>
    </row>
    <row r="23" spans="1:9" x14ac:dyDescent="0.25">
      <c r="A23" s="485" t="s">
        <v>20</v>
      </c>
      <c r="B23" s="484"/>
      <c r="C23" s="484"/>
      <c r="D23" s="484"/>
      <c r="E23" s="484" t="s">
        <v>640</v>
      </c>
      <c r="F23" s="484"/>
      <c r="G23" s="484"/>
      <c r="H23" s="484"/>
      <c r="I23" s="39">
        <v>3</v>
      </c>
    </row>
    <row r="24" spans="1:9" x14ac:dyDescent="0.25">
      <c r="A24" s="485"/>
      <c r="B24" s="484"/>
      <c r="C24" s="484"/>
      <c r="D24" s="484"/>
      <c r="E24" s="484"/>
      <c r="F24" s="484"/>
      <c r="G24" s="484"/>
      <c r="H24" s="484"/>
      <c r="I24" s="39"/>
    </row>
    <row r="25" spans="1:9" x14ac:dyDescent="0.25">
      <c r="A25" s="542" t="s">
        <v>18</v>
      </c>
      <c r="B25" s="543"/>
      <c r="C25" s="543"/>
      <c r="D25" s="543"/>
      <c r="E25" s="543"/>
      <c r="F25" s="543"/>
      <c r="G25" s="543"/>
      <c r="H25" s="543"/>
      <c r="I25" s="544"/>
    </row>
    <row r="26" spans="1:9" x14ac:dyDescent="0.25">
      <c r="A26" s="485" t="s">
        <v>349</v>
      </c>
      <c r="B26" s="484"/>
      <c r="C26" s="484"/>
      <c r="D26" s="484"/>
      <c r="E26" s="545" t="s">
        <v>19</v>
      </c>
      <c r="F26" s="545"/>
      <c r="G26" s="545"/>
      <c r="H26" s="545"/>
      <c r="I26" s="39">
        <v>6</v>
      </c>
    </row>
    <row r="27" spans="1:9" x14ac:dyDescent="0.25">
      <c r="A27" s="485" t="s">
        <v>86</v>
      </c>
      <c r="B27" s="484"/>
      <c r="C27" s="484"/>
      <c r="D27" s="484"/>
      <c r="E27" s="545" t="s">
        <v>89</v>
      </c>
      <c r="F27" s="545"/>
      <c r="G27" s="545"/>
      <c r="H27" s="545"/>
      <c r="I27" s="39">
        <v>4</v>
      </c>
    </row>
    <row r="28" spans="1:9" x14ac:dyDescent="0.25">
      <c r="A28" s="485" t="s">
        <v>85</v>
      </c>
      <c r="B28" s="484"/>
      <c r="C28" s="484"/>
      <c r="D28" s="484"/>
      <c r="E28" s="545" t="s">
        <v>88</v>
      </c>
      <c r="F28" s="545"/>
      <c r="G28" s="545"/>
      <c r="H28" s="545"/>
      <c r="I28" s="39">
        <v>3</v>
      </c>
    </row>
    <row r="29" spans="1:9" x14ac:dyDescent="0.25">
      <c r="A29" s="485" t="s">
        <v>87</v>
      </c>
      <c r="B29" s="484"/>
      <c r="C29" s="484"/>
      <c r="D29" s="484"/>
      <c r="E29" s="545" t="s">
        <v>25</v>
      </c>
      <c r="F29" s="545"/>
      <c r="G29" s="545"/>
      <c r="H29" s="545"/>
      <c r="I29" s="39">
        <v>3</v>
      </c>
    </row>
    <row r="30" spans="1:9" x14ac:dyDescent="0.25">
      <c r="A30" s="485" t="s">
        <v>350</v>
      </c>
      <c r="B30" s="484"/>
      <c r="C30" s="484"/>
      <c r="D30" s="484"/>
      <c r="E30" s="545" t="s">
        <v>90</v>
      </c>
      <c r="F30" s="545"/>
      <c r="G30" s="545"/>
      <c r="H30" s="545"/>
      <c r="I30" s="39">
        <v>3</v>
      </c>
    </row>
    <row r="31" spans="1:9" x14ac:dyDescent="0.25">
      <c r="A31" s="546" t="s">
        <v>1546</v>
      </c>
      <c r="B31" s="547"/>
      <c r="C31" s="547"/>
      <c r="D31" s="547"/>
      <c r="E31" s="547"/>
      <c r="F31" s="547"/>
      <c r="G31" s="547"/>
      <c r="H31" s="547"/>
      <c r="I31" s="73">
        <f>SUM(I7:I8,I11:I15,I18,I21:I23,I26:I30)</f>
        <v>60</v>
      </c>
    </row>
    <row r="32" spans="1:9" x14ac:dyDescent="0.25">
      <c r="A32" s="540" t="s">
        <v>6</v>
      </c>
      <c r="B32" s="540"/>
      <c r="C32" s="540"/>
      <c r="D32" s="540"/>
      <c r="E32" s="540"/>
      <c r="F32" s="540"/>
      <c r="G32" s="540"/>
      <c r="H32" s="540"/>
      <c r="I32" s="540"/>
    </row>
    <row r="33" spans="1:9" ht="27.75" customHeight="1" x14ac:dyDescent="0.25">
      <c r="A33" s="541" t="s">
        <v>820</v>
      </c>
      <c r="B33" s="541"/>
      <c r="C33" s="541"/>
      <c r="D33" s="541"/>
      <c r="E33" s="541"/>
      <c r="F33" s="541"/>
      <c r="G33" s="541"/>
      <c r="H33" s="541"/>
      <c r="I33" s="541"/>
    </row>
    <row r="34" spans="1:9" x14ac:dyDescent="0.25">
      <c r="A34" s="470" t="s">
        <v>91</v>
      </c>
      <c r="B34" s="470"/>
      <c r="C34" s="470"/>
      <c r="D34" s="470"/>
      <c r="E34" s="470"/>
      <c r="F34" s="470"/>
      <c r="G34" s="470"/>
      <c r="H34" s="470"/>
      <c r="I34" s="470"/>
    </row>
    <row r="35" spans="1:9" x14ac:dyDescent="0.25">
      <c r="A35" s="470" t="s">
        <v>93</v>
      </c>
      <c r="B35" s="470"/>
      <c r="C35" s="470"/>
      <c r="D35" s="470"/>
      <c r="E35" s="470"/>
      <c r="F35" s="470"/>
      <c r="G35" s="470"/>
      <c r="H35" s="470"/>
      <c r="I35" s="470"/>
    </row>
    <row r="36" spans="1:9" x14ac:dyDescent="0.25">
      <c r="A36" s="470" t="s">
        <v>92</v>
      </c>
      <c r="B36" s="470"/>
      <c r="C36" s="470"/>
      <c r="D36" s="470"/>
      <c r="E36" s="470"/>
      <c r="F36" s="470"/>
      <c r="G36" s="470"/>
      <c r="H36" s="470"/>
      <c r="I36" s="470"/>
    </row>
    <row r="37" spans="1:9" x14ac:dyDescent="0.25">
      <c r="A37" s="418" t="s">
        <v>560</v>
      </c>
      <c r="B37" s="418"/>
      <c r="C37" s="418" t="s">
        <v>1361</v>
      </c>
      <c r="D37" s="418"/>
    </row>
  </sheetData>
  <sheetProtection password="CA9D" sheet="1" objects="1" scenarios="1"/>
  <customSheetViews>
    <customSheetView guid="{022E2234-83BE-4D7B-BB24-4FD8BB71909D}" showPageBreaks="1" view="pageLayout" topLeftCell="A10">
      <selection activeCell="C35" sqref="C35:I35"/>
      <pageMargins left="1" right="1" top="0.65625" bottom="0.69791666666666663" header="0.5" footer="0.5"/>
      <pageSetup orientation="portrait" r:id="rId1"/>
    </customSheetView>
  </customSheetViews>
  <mergeCells count="58">
    <mergeCell ref="A1:I1"/>
    <mergeCell ref="A2:I2"/>
    <mergeCell ref="A5:I5"/>
    <mergeCell ref="A6:I6"/>
    <mergeCell ref="A7:D7"/>
    <mergeCell ref="E7:H7"/>
    <mergeCell ref="A3:B3"/>
    <mergeCell ref="C3:I3"/>
    <mergeCell ref="A14:D14"/>
    <mergeCell ref="E14:H14"/>
    <mergeCell ref="A15:D15"/>
    <mergeCell ref="E15:H15"/>
    <mergeCell ref="A11:D11"/>
    <mergeCell ref="E11:H11"/>
    <mergeCell ref="A13:D13"/>
    <mergeCell ref="E13:H13"/>
    <mergeCell ref="A8:D8"/>
    <mergeCell ref="E8:H8"/>
    <mergeCell ref="A10:I10"/>
    <mergeCell ref="A12:D12"/>
    <mergeCell ref="E12:H12"/>
    <mergeCell ref="A9:D9"/>
    <mergeCell ref="E9:H9"/>
    <mergeCell ref="A23:D23"/>
    <mergeCell ref="E23:H23"/>
    <mergeCell ref="A24:D24"/>
    <mergeCell ref="E24:H24"/>
    <mergeCell ref="E21:H21"/>
    <mergeCell ref="A22:D22"/>
    <mergeCell ref="E22:H22"/>
    <mergeCell ref="A21:D21"/>
    <mergeCell ref="A25:I25"/>
    <mergeCell ref="A30:D30"/>
    <mergeCell ref="E30:H30"/>
    <mergeCell ref="A31:H31"/>
    <mergeCell ref="A26:D26"/>
    <mergeCell ref="E26:H26"/>
    <mergeCell ref="A28:D28"/>
    <mergeCell ref="E28:H28"/>
    <mergeCell ref="A29:D29"/>
    <mergeCell ref="E29:H29"/>
    <mergeCell ref="A27:D27"/>
    <mergeCell ref="E27:H27"/>
    <mergeCell ref="A19:D19"/>
    <mergeCell ref="E19:H19"/>
    <mergeCell ref="A20:I20"/>
    <mergeCell ref="A16:D16"/>
    <mergeCell ref="E16:H16"/>
    <mergeCell ref="A17:I17"/>
    <mergeCell ref="A18:D18"/>
    <mergeCell ref="E18:H18"/>
    <mergeCell ref="A32:I32"/>
    <mergeCell ref="A33:I33"/>
    <mergeCell ref="A37:B37"/>
    <mergeCell ref="A35:I35"/>
    <mergeCell ref="A36:I36"/>
    <mergeCell ref="A34:I34"/>
    <mergeCell ref="C37:D3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29"/>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47" t="s">
        <v>254</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636</v>
      </c>
      <c r="D3" s="520"/>
      <c r="E3" s="520"/>
      <c r="F3" s="520"/>
      <c r="G3" s="520"/>
      <c r="H3" s="520"/>
      <c r="I3" s="521"/>
    </row>
    <row r="4" spans="1:9" x14ac:dyDescent="0.25">
      <c r="A4" s="81" t="s">
        <v>29</v>
      </c>
      <c r="B4" s="644" t="s">
        <v>642</v>
      </c>
      <c r="C4" s="644"/>
      <c r="D4" s="644"/>
      <c r="E4" s="644"/>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641" t="s">
        <v>43</v>
      </c>
      <c r="B10" s="642"/>
      <c r="C10" s="642"/>
      <c r="D10" s="642"/>
      <c r="E10" s="642"/>
      <c r="F10" s="642"/>
      <c r="G10" s="642"/>
      <c r="H10" s="642"/>
      <c r="I10" s="643"/>
    </row>
    <row r="11" spans="1:9" ht="15" customHeight="1" x14ac:dyDescent="0.3">
      <c r="A11" s="572" t="s">
        <v>13</v>
      </c>
      <c r="B11" s="512"/>
      <c r="C11" s="512"/>
      <c r="D11" s="512"/>
      <c r="E11" s="512" t="s">
        <v>136</v>
      </c>
      <c r="F11" s="512"/>
      <c r="G11" s="512"/>
      <c r="H11" s="512"/>
      <c r="I11" s="103">
        <v>3</v>
      </c>
    </row>
    <row r="12" spans="1:9" ht="30.95" customHeight="1" x14ac:dyDescent="0.3">
      <c r="A12" s="538" t="s">
        <v>10</v>
      </c>
      <c r="B12" s="539"/>
      <c r="C12" s="539"/>
      <c r="D12" s="539"/>
      <c r="E12" s="512" t="s">
        <v>623</v>
      </c>
      <c r="F12" s="512"/>
      <c r="G12" s="512"/>
      <c r="H12" s="512"/>
      <c r="I12" s="103">
        <v>6</v>
      </c>
    </row>
    <row r="13" spans="1:9" ht="30.95" customHeight="1" x14ac:dyDescent="0.3">
      <c r="A13" s="538" t="s">
        <v>11</v>
      </c>
      <c r="B13" s="539"/>
      <c r="C13" s="539"/>
      <c r="D13" s="539"/>
      <c r="E13" s="512" t="s">
        <v>1110</v>
      </c>
      <c r="F13" s="512"/>
      <c r="G13" s="512"/>
      <c r="H13" s="512"/>
      <c r="I13" s="103">
        <v>6</v>
      </c>
    </row>
    <row r="14" spans="1:9" ht="15" customHeight="1" x14ac:dyDescent="0.3">
      <c r="A14" s="572" t="s">
        <v>212</v>
      </c>
      <c r="B14" s="512"/>
      <c r="C14" s="512"/>
      <c r="D14" s="512"/>
      <c r="E14" s="512" t="s">
        <v>12</v>
      </c>
      <c r="F14" s="512"/>
      <c r="G14" s="512"/>
      <c r="H14" s="512"/>
      <c r="I14" s="103">
        <v>3</v>
      </c>
    </row>
    <row r="15" spans="1:9" ht="14.65" x14ac:dyDescent="0.3">
      <c r="A15" s="572" t="s">
        <v>378</v>
      </c>
      <c r="B15" s="512"/>
      <c r="C15" s="512"/>
      <c r="D15" s="512"/>
      <c r="E15" s="512" t="s">
        <v>132</v>
      </c>
      <c r="F15" s="512"/>
      <c r="G15" s="512"/>
      <c r="H15" s="512"/>
      <c r="I15" s="103">
        <v>3</v>
      </c>
    </row>
    <row r="16" spans="1:9" ht="14.65" x14ac:dyDescent="0.3">
      <c r="A16" s="498"/>
      <c r="B16" s="499"/>
      <c r="C16" s="499"/>
      <c r="D16" s="499"/>
      <c r="E16" s="499"/>
      <c r="F16" s="499"/>
      <c r="G16" s="499"/>
      <c r="H16" s="499"/>
      <c r="I16" s="83"/>
    </row>
    <row r="17" spans="1:9" ht="15" customHeight="1" x14ac:dyDescent="0.3">
      <c r="A17" s="532" t="s">
        <v>125</v>
      </c>
      <c r="B17" s="533"/>
      <c r="C17" s="533"/>
      <c r="D17" s="533"/>
      <c r="E17" s="533"/>
      <c r="F17" s="533"/>
      <c r="G17" s="533"/>
      <c r="H17" s="533"/>
      <c r="I17" s="534"/>
    </row>
    <row r="18" spans="1:9" ht="14.65" x14ac:dyDescent="0.3">
      <c r="A18" s="498" t="s">
        <v>345</v>
      </c>
      <c r="B18" s="499"/>
      <c r="C18" s="499"/>
      <c r="D18" s="499"/>
      <c r="E18" s="499" t="s">
        <v>118</v>
      </c>
      <c r="F18" s="499"/>
      <c r="G18" s="499"/>
      <c r="H18" s="499"/>
      <c r="I18" s="153">
        <v>8</v>
      </c>
    </row>
    <row r="19" spans="1:9" ht="14.65" x14ac:dyDescent="0.3">
      <c r="A19" s="498" t="s">
        <v>343</v>
      </c>
      <c r="B19" s="499"/>
      <c r="C19" s="499"/>
      <c r="D19" s="499"/>
      <c r="E19" s="499" t="s">
        <v>106</v>
      </c>
      <c r="F19" s="499"/>
      <c r="G19" s="499"/>
      <c r="H19" s="499"/>
      <c r="I19" s="83">
        <v>8</v>
      </c>
    </row>
    <row r="20" spans="1:9" ht="14.65" x14ac:dyDescent="0.3">
      <c r="A20" s="498" t="s">
        <v>344</v>
      </c>
      <c r="B20" s="499"/>
      <c r="C20" s="499"/>
      <c r="D20" s="499"/>
      <c r="E20" s="499" t="s">
        <v>329</v>
      </c>
      <c r="F20" s="499"/>
      <c r="G20" s="499"/>
      <c r="H20" s="499"/>
      <c r="I20" s="153">
        <v>8</v>
      </c>
    </row>
    <row r="21" spans="1:9" ht="14.65" x14ac:dyDescent="0.3">
      <c r="A21" s="498"/>
      <c r="B21" s="499"/>
      <c r="C21" s="499"/>
      <c r="D21" s="499"/>
      <c r="E21" s="499"/>
      <c r="F21" s="499"/>
      <c r="G21" s="499"/>
      <c r="H21" s="499"/>
      <c r="I21" s="83"/>
    </row>
    <row r="22" spans="1:9" ht="15" customHeight="1" x14ac:dyDescent="0.25">
      <c r="A22" s="532" t="s">
        <v>3</v>
      </c>
      <c r="B22" s="533"/>
      <c r="C22" s="533"/>
      <c r="D22" s="533"/>
      <c r="E22" s="533"/>
      <c r="F22" s="533"/>
      <c r="G22" s="533"/>
      <c r="H22" s="533"/>
      <c r="I22" s="534"/>
    </row>
    <row r="23" spans="1:9" ht="30" customHeight="1" x14ac:dyDescent="0.25">
      <c r="A23" s="504" t="s">
        <v>15</v>
      </c>
      <c r="B23" s="505"/>
      <c r="C23" s="505"/>
      <c r="D23" s="505"/>
      <c r="E23" s="499" t="s">
        <v>80</v>
      </c>
      <c r="F23" s="499"/>
      <c r="G23" s="499"/>
      <c r="H23" s="499"/>
      <c r="I23" s="83">
        <v>3</v>
      </c>
    </row>
    <row r="24" spans="1:9" ht="15" customHeight="1" x14ac:dyDescent="0.25">
      <c r="A24" s="498" t="s">
        <v>110</v>
      </c>
      <c r="B24" s="499"/>
      <c r="C24" s="499"/>
      <c r="D24" s="499"/>
      <c r="E24" s="499" t="s">
        <v>111</v>
      </c>
      <c r="F24" s="499"/>
      <c r="G24" s="499"/>
      <c r="H24" s="499"/>
      <c r="I24" s="83">
        <v>3</v>
      </c>
    </row>
    <row r="25" spans="1:9" ht="15" customHeight="1" x14ac:dyDescent="0.25">
      <c r="A25" s="498"/>
      <c r="B25" s="499"/>
      <c r="C25" s="499"/>
      <c r="D25" s="499"/>
      <c r="E25" s="499"/>
      <c r="F25" s="499"/>
      <c r="G25" s="499"/>
      <c r="H25" s="499"/>
      <c r="I25" s="83"/>
    </row>
    <row r="26" spans="1:9" ht="15" customHeight="1" x14ac:dyDescent="0.25">
      <c r="A26" s="532" t="s">
        <v>0</v>
      </c>
      <c r="B26" s="533"/>
      <c r="C26" s="533"/>
      <c r="D26" s="533"/>
      <c r="E26" s="533"/>
      <c r="F26" s="533"/>
      <c r="G26" s="533"/>
      <c r="H26" s="533"/>
      <c r="I26" s="534"/>
    </row>
    <row r="27" spans="1:9" ht="15" customHeight="1" x14ac:dyDescent="0.25">
      <c r="A27" s="538" t="s">
        <v>407</v>
      </c>
      <c r="B27" s="539"/>
      <c r="C27" s="539"/>
      <c r="D27" s="539"/>
      <c r="E27" s="505" t="s">
        <v>406</v>
      </c>
      <c r="F27" s="505"/>
      <c r="G27" s="505"/>
      <c r="H27" s="505"/>
      <c r="I27" s="83">
        <v>2</v>
      </c>
    </row>
    <row r="28" spans="1:9" x14ac:dyDescent="0.25">
      <c r="A28" s="501" t="s">
        <v>1548</v>
      </c>
      <c r="B28" s="501"/>
      <c r="C28" s="501"/>
      <c r="D28" s="501"/>
      <c r="E28" s="501"/>
      <c r="F28" s="501"/>
      <c r="G28" s="501"/>
      <c r="H28" s="501"/>
      <c r="I28" s="86">
        <f>SUM(I27:I27,I23:I25,I18:I21,I11:I16,I7:I9)</f>
        <v>62</v>
      </c>
    </row>
    <row r="29" spans="1:9" x14ac:dyDescent="0.25">
      <c r="A29" s="527" t="s">
        <v>560</v>
      </c>
      <c r="B29" s="527"/>
      <c r="C29" s="527" t="s">
        <v>1361</v>
      </c>
      <c r="D29" s="527"/>
      <c r="E29" s="87"/>
      <c r="F29" s="87"/>
      <c r="G29" s="87"/>
      <c r="H29" s="87"/>
      <c r="I29" s="93"/>
    </row>
  </sheetData>
  <sheetProtection password="CA9D" sheet="1" objects="1" scenarios="1"/>
  <mergeCells count="48">
    <mergeCell ref="A11:D11"/>
    <mergeCell ref="E11:H11"/>
    <mergeCell ref="A8:D8"/>
    <mergeCell ref="E8:H8"/>
    <mergeCell ref="A9:D9"/>
    <mergeCell ref="E9:H9"/>
    <mergeCell ref="A10:I10"/>
    <mergeCell ref="A1:I1"/>
    <mergeCell ref="A2:I2"/>
    <mergeCell ref="A5:I5"/>
    <mergeCell ref="A6:I6"/>
    <mergeCell ref="A7:D7"/>
    <mergeCell ref="E7:H7"/>
    <mergeCell ref="A13:D13"/>
    <mergeCell ref="E13:H13"/>
    <mergeCell ref="A15:D15"/>
    <mergeCell ref="E15:H15"/>
    <mergeCell ref="A12:D12"/>
    <mergeCell ref="E12:H12"/>
    <mergeCell ref="A14:D14"/>
    <mergeCell ref="E14:H14"/>
    <mergeCell ref="A22:I22"/>
    <mergeCell ref="A23:D23"/>
    <mergeCell ref="E23:H23"/>
    <mergeCell ref="A18:D18"/>
    <mergeCell ref="E18:H18"/>
    <mergeCell ref="A20:D20"/>
    <mergeCell ref="A19:D19"/>
    <mergeCell ref="E19:H19"/>
    <mergeCell ref="E20:H20"/>
    <mergeCell ref="A21:D21"/>
    <mergeCell ref="E21:H21"/>
    <mergeCell ref="A28:H28"/>
    <mergeCell ref="A3:B3"/>
    <mergeCell ref="C3:I3"/>
    <mergeCell ref="B4:E4"/>
    <mergeCell ref="A29:B29"/>
    <mergeCell ref="C29:D29"/>
    <mergeCell ref="A25:D25"/>
    <mergeCell ref="E25:H25"/>
    <mergeCell ref="A26:I26"/>
    <mergeCell ref="A27:D27"/>
    <mergeCell ref="E27:H27"/>
    <mergeCell ref="A24:D24"/>
    <mergeCell ref="E24:H24"/>
    <mergeCell ref="A16:D16"/>
    <mergeCell ref="E16:H16"/>
    <mergeCell ref="A17:I17"/>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28"/>
  <sheetViews>
    <sheetView view="pageLayout" zoomScaleNormal="100" workbookViewId="0">
      <selection activeCell="I28" sqref="I28"/>
    </sheetView>
  </sheetViews>
  <sheetFormatPr defaultColWidth="9.140625" defaultRowHeight="15" x14ac:dyDescent="0.25"/>
  <cols>
    <col min="1" max="8" width="9.140625" style="12"/>
    <col min="9" max="9" width="9.140625" style="2"/>
    <col min="10" max="16384" width="9.140625" style="12"/>
  </cols>
  <sheetData>
    <row r="1" spans="1:9" ht="14.65" x14ac:dyDescent="0.3">
      <c r="A1" s="447" t="s">
        <v>255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393</v>
      </c>
      <c r="D3" s="520"/>
      <c r="E3" s="520"/>
      <c r="F3" s="520"/>
      <c r="G3" s="520"/>
      <c r="H3" s="520"/>
      <c r="I3" s="521"/>
    </row>
    <row r="4" spans="1:9" ht="14.65" x14ac:dyDescent="0.3">
      <c r="A4" s="81" t="s">
        <v>29</v>
      </c>
      <c r="B4" s="154" t="s">
        <v>644</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29.2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x14ac:dyDescent="0.25">
      <c r="A10" s="532" t="s">
        <v>43</v>
      </c>
      <c r="B10" s="533"/>
      <c r="C10" s="533"/>
      <c r="D10" s="533"/>
      <c r="E10" s="533"/>
      <c r="F10" s="533"/>
      <c r="G10" s="533"/>
      <c r="H10" s="533"/>
      <c r="I10" s="534"/>
    </row>
    <row r="11" spans="1:9" ht="29.25" customHeight="1" x14ac:dyDescent="0.25">
      <c r="A11" s="645" t="s">
        <v>13</v>
      </c>
      <c r="B11" s="646"/>
      <c r="C11" s="646"/>
      <c r="D11" s="646"/>
      <c r="E11" s="506" t="s">
        <v>395</v>
      </c>
      <c r="F11" s="506"/>
      <c r="G11" s="506"/>
      <c r="H11" s="506"/>
      <c r="I11" s="105">
        <v>3</v>
      </c>
    </row>
    <row r="12" spans="1:9" ht="32.25" customHeight="1" x14ac:dyDescent="0.25">
      <c r="A12" s="645" t="s">
        <v>727</v>
      </c>
      <c r="B12" s="646"/>
      <c r="C12" s="646"/>
      <c r="D12" s="646"/>
      <c r="E12" s="506" t="s">
        <v>1702</v>
      </c>
      <c r="F12" s="506"/>
      <c r="G12" s="506"/>
      <c r="H12" s="506"/>
      <c r="I12" s="105">
        <v>6</v>
      </c>
    </row>
    <row r="13" spans="1:9" ht="34.5" customHeight="1" x14ac:dyDescent="0.25">
      <c r="A13" s="645" t="s">
        <v>10</v>
      </c>
      <c r="B13" s="646"/>
      <c r="C13" s="646"/>
      <c r="D13" s="646"/>
      <c r="E13" s="506" t="s">
        <v>394</v>
      </c>
      <c r="F13" s="506"/>
      <c r="G13" s="506"/>
      <c r="H13" s="506"/>
      <c r="I13" s="105">
        <v>6</v>
      </c>
    </row>
    <row r="14" spans="1:9" ht="31.7" customHeight="1" x14ac:dyDescent="0.25">
      <c r="A14" s="650" t="s">
        <v>11</v>
      </c>
      <c r="B14" s="506"/>
      <c r="C14" s="506"/>
      <c r="D14" s="506"/>
      <c r="E14" s="506" t="s">
        <v>159</v>
      </c>
      <c r="F14" s="506"/>
      <c r="G14" s="506"/>
      <c r="H14" s="506"/>
      <c r="I14" s="105">
        <v>6</v>
      </c>
    </row>
    <row r="15" spans="1:9" ht="15" customHeight="1" x14ac:dyDescent="0.25">
      <c r="A15" s="650" t="s">
        <v>212</v>
      </c>
      <c r="B15" s="506"/>
      <c r="C15" s="506"/>
      <c r="D15" s="506"/>
      <c r="E15" s="506" t="s">
        <v>12</v>
      </c>
      <c r="F15" s="506"/>
      <c r="G15" s="506"/>
      <c r="H15" s="506"/>
      <c r="I15" s="105">
        <v>3</v>
      </c>
    </row>
    <row r="16" spans="1:9" ht="15" customHeight="1" x14ac:dyDescent="0.25">
      <c r="A16" s="650"/>
      <c r="B16" s="506"/>
      <c r="C16" s="506"/>
      <c r="D16" s="506"/>
      <c r="E16" s="506"/>
      <c r="F16" s="506"/>
      <c r="G16" s="506"/>
      <c r="H16" s="506"/>
      <c r="I16" s="105"/>
    </row>
    <row r="17" spans="1:9" ht="15" customHeight="1" x14ac:dyDescent="0.25">
      <c r="A17" s="666" t="s">
        <v>125</v>
      </c>
      <c r="B17" s="667"/>
      <c r="C17" s="667"/>
      <c r="D17" s="667"/>
      <c r="E17" s="667"/>
      <c r="F17" s="667"/>
      <c r="G17" s="667"/>
      <c r="H17" s="667"/>
      <c r="I17" s="668"/>
    </row>
    <row r="18" spans="1:9" ht="15" customHeight="1" x14ac:dyDescent="0.25">
      <c r="A18" s="650" t="s">
        <v>1758</v>
      </c>
      <c r="B18" s="506"/>
      <c r="C18" s="506"/>
      <c r="D18" s="506"/>
      <c r="E18" s="506" t="s">
        <v>1761</v>
      </c>
      <c r="F18" s="506"/>
      <c r="G18" s="506"/>
      <c r="H18" s="506"/>
      <c r="I18" s="111">
        <v>4</v>
      </c>
    </row>
    <row r="19" spans="1:9" s="294" customFormat="1" ht="15" customHeight="1" x14ac:dyDescent="0.25">
      <c r="A19" s="650" t="s">
        <v>855</v>
      </c>
      <c r="B19" s="506"/>
      <c r="C19" s="506"/>
      <c r="D19" s="506"/>
      <c r="E19" s="506" t="s">
        <v>856</v>
      </c>
      <c r="F19" s="506"/>
      <c r="G19" s="506"/>
      <c r="H19" s="506"/>
      <c r="I19" s="111">
        <v>4</v>
      </c>
    </row>
    <row r="20" spans="1:9" ht="15" customHeight="1" x14ac:dyDescent="0.25">
      <c r="A20" s="650" t="s">
        <v>352</v>
      </c>
      <c r="B20" s="506"/>
      <c r="C20" s="506"/>
      <c r="D20" s="506"/>
      <c r="E20" s="506" t="s">
        <v>107</v>
      </c>
      <c r="F20" s="506"/>
      <c r="G20" s="506"/>
      <c r="H20" s="506"/>
      <c r="I20" s="111">
        <v>4</v>
      </c>
    </row>
    <row r="21" spans="1:9" x14ac:dyDescent="0.25">
      <c r="A21" s="504" t="s">
        <v>343</v>
      </c>
      <c r="B21" s="505"/>
      <c r="C21" s="505"/>
      <c r="D21" s="505"/>
      <c r="E21" s="505" t="s">
        <v>106</v>
      </c>
      <c r="F21" s="505"/>
      <c r="G21" s="505"/>
      <c r="H21" s="505"/>
      <c r="I21" s="83">
        <v>8</v>
      </c>
    </row>
    <row r="22" spans="1:9" ht="15" customHeight="1" x14ac:dyDescent="0.25">
      <c r="A22" s="498"/>
      <c r="B22" s="499"/>
      <c r="C22" s="499"/>
      <c r="D22" s="499"/>
      <c r="E22" s="499"/>
      <c r="F22" s="499"/>
      <c r="G22" s="499"/>
      <c r="H22" s="499"/>
      <c r="I22" s="83"/>
    </row>
    <row r="23" spans="1:9" x14ac:dyDescent="0.25">
      <c r="A23" s="532" t="s">
        <v>3</v>
      </c>
      <c r="B23" s="533"/>
      <c r="C23" s="533"/>
      <c r="D23" s="533"/>
      <c r="E23" s="533"/>
      <c r="F23" s="533"/>
      <c r="G23" s="533"/>
      <c r="H23" s="533"/>
      <c r="I23" s="534"/>
    </row>
    <row r="24" spans="1:9" ht="31.7" customHeight="1" x14ac:dyDescent="0.25">
      <c r="A24" s="504" t="s">
        <v>15</v>
      </c>
      <c r="B24" s="505"/>
      <c r="C24" s="505"/>
      <c r="D24" s="505"/>
      <c r="E24" s="499" t="s">
        <v>80</v>
      </c>
      <c r="F24" s="499"/>
      <c r="G24" s="499"/>
      <c r="H24" s="499"/>
      <c r="I24" s="83">
        <v>3</v>
      </c>
    </row>
    <row r="25" spans="1:9" ht="15" customHeight="1" x14ac:dyDescent="0.25">
      <c r="A25" s="498" t="s">
        <v>110</v>
      </c>
      <c r="B25" s="499"/>
      <c r="C25" s="499"/>
      <c r="D25" s="499"/>
      <c r="E25" s="499" t="s">
        <v>111</v>
      </c>
      <c r="F25" s="499"/>
      <c r="G25" s="499"/>
      <c r="H25" s="499"/>
      <c r="I25" s="83">
        <v>3</v>
      </c>
    </row>
    <row r="26" spans="1:9" x14ac:dyDescent="0.25">
      <c r="A26" s="498" t="s">
        <v>177</v>
      </c>
      <c r="B26" s="499"/>
      <c r="C26" s="499"/>
      <c r="D26" s="499"/>
      <c r="E26" s="499" t="s">
        <v>178</v>
      </c>
      <c r="F26" s="499"/>
      <c r="G26" s="499"/>
      <c r="H26" s="499"/>
      <c r="I26" s="83">
        <v>3</v>
      </c>
    </row>
    <row r="27" spans="1:9" x14ac:dyDescent="0.25">
      <c r="A27" s="501" t="s">
        <v>1390</v>
      </c>
      <c r="B27" s="501"/>
      <c r="C27" s="501"/>
      <c r="D27" s="501"/>
      <c r="E27" s="501"/>
      <c r="F27" s="501"/>
      <c r="G27" s="501"/>
      <c r="H27" s="501"/>
      <c r="I27" s="86">
        <f>SUM(I7:I9,I11:I15,I18:I21,I24:I26)</f>
        <v>62</v>
      </c>
    </row>
    <row r="28" spans="1:9" x14ac:dyDescent="0.25">
      <c r="A28" s="527" t="s">
        <v>560</v>
      </c>
      <c r="B28" s="527"/>
      <c r="C28" s="527" t="s">
        <v>1361</v>
      </c>
      <c r="D28" s="527"/>
      <c r="E28" s="87"/>
      <c r="F28" s="87"/>
      <c r="G28" s="87"/>
      <c r="H28" s="87"/>
      <c r="I28" s="93"/>
    </row>
  </sheetData>
  <mergeCells count="46">
    <mergeCell ref="A19:D19"/>
    <mergeCell ref="E19:H19"/>
    <mergeCell ref="A15:D15"/>
    <mergeCell ref="E15:H15"/>
    <mergeCell ref="A14:D14"/>
    <mergeCell ref="E14:H14"/>
    <mergeCell ref="A17:I17"/>
    <mergeCell ref="E18:H18"/>
    <mergeCell ref="A18:D18"/>
    <mergeCell ref="A8:D8"/>
    <mergeCell ref="E8:H8"/>
    <mergeCell ref="A9:D9"/>
    <mergeCell ref="A1:I1"/>
    <mergeCell ref="A2:I2"/>
    <mergeCell ref="A5:I5"/>
    <mergeCell ref="A6:I6"/>
    <mergeCell ref="A7:D7"/>
    <mergeCell ref="E7:H7"/>
    <mergeCell ref="A3:B3"/>
    <mergeCell ref="C3:I3"/>
    <mergeCell ref="E9:H9"/>
    <mergeCell ref="A28:B28"/>
    <mergeCell ref="A24:D24"/>
    <mergeCell ref="E24:H24"/>
    <mergeCell ref="A26:D26"/>
    <mergeCell ref="E26:H26"/>
    <mergeCell ref="A27:H27"/>
    <mergeCell ref="C28:D28"/>
    <mergeCell ref="A25:D25"/>
    <mergeCell ref="E25:H25"/>
    <mergeCell ref="A22:D22"/>
    <mergeCell ref="E22:H22"/>
    <mergeCell ref="A23:I23"/>
    <mergeCell ref="A10:I10"/>
    <mergeCell ref="A11:D11"/>
    <mergeCell ref="E11:H11"/>
    <mergeCell ref="A21:D21"/>
    <mergeCell ref="E21:H21"/>
    <mergeCell ref="A13:D13"/>
    <mergeCell ref="E13:H13"/>
    <mergeCell ref="A12:D12"/>
    <mergeCell ref="E12:H12"/>
    <mergeCell ref="A16:D16"/>
    <mergeCell ref="E16:H16"/>
    <mergeCell ref="A20:D20"/>
    <mergeCell ref="E20:H20"/>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33"/>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47" t="s">
        <v>256</v>
      </c>
      <c r="B1" s="447"/>
      <c r="C1" s="447"/>
      <c r="D1" s="447"/>
      <c r="E1" s="447"/>
      <c r="F1" s="447"/>
      <c r="G1" s="447"/>
      <c r="H1" s="447"/>
      <c r="I1" s="447"/>
    </row>
    <row r="2" spans="1:9" ht="14.65" x14ac:dyDescent="0.3">
      <c r="A2" s="447" t="s">
        <v>645</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154" t="s">
        <v>652</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572"/>
      <c r="B9" s="512"/>
      <c r="C9" s="512"/>
      <c r="D9" s="512"/>
      <c r="E9" s="512"/>
      <c r="F9" s="512"/>
      <c r="G9" s="512"/>
      <c r="H9" s="512"/>
      <c r="I9" s="103"/>
    </row>
    <row r="10" spans="1:9" ht="14.65" x14ac:dyDescent="0.3">
      <c r="A10" s="641" t="s">
        <v>43</v>
      </c>
      <c r="B10" s="642"/>
      <c r="C10" s="642"/>
      <c r="D10" s="642"/>
      <c r="E10" s="642"/>
      <c r="F10" s="642"/>
      <c r="G10" s="642"/>
      <c r="H10" s="642"/>
      <c r="I10" s="643"/>
    </row>
    <row r="11" spans="1:9" ht="30" customHeight="1" x14ac:dyDescent="0.3">
      <c r="A11" s="538" t="s">
        <v>13</v>
      </c>
      <c r="B11" s="539"/>
      <c r="C11" s="539"/>
      <c r="D11" s="539"/>
      <c r="E11" s="512" t="s">
        <v>75</v>
      </c>
      <c r="F11" s="512"/>
      <c r="G11" s="512"/>
      <c r="H11" s="512"/>
      <c r="I11" s="103">
        <v>3</v>
      </c>
    </row>
    <row r="12" spans="1:9" ht="30" customHeight="1" x14ac:dyDescent="0.3">
      <c r="A12" s="538" t="s">
        <v>10</v>
      </c>
      <c r="B12" s="539"/>
      <c r="C12" s="539"/>
      <c r="D12" s="539"/>
      <c r="E12" s="512" t="s">
        <v>74</v>
      </c>
      <c r="F12" s="512"/>
      <c r="G12" s="512"/>
      <c r="H12" s="512"/>
      <c r="I12" s="103">
        <v>3</v>
      </c>
    </row>
    <row r="13" spans="1:9" ht="30.95" customHeight="1" x14ac:dyDescent="0.3">
      <c r="A13" s="538" t="s">
        <v>11</v>
      </c>
      <c r="B13" s="539"/>
      <c r="C13" s="539"/>
      <c r="D13" s="539"/>
      <c r="E13" s="506" t="s">
        <v>159</v>
      </c>
      <c r="F13" s="506"/>
      <c r="G13" s="506"/>
      <c r="H13" s="506"/>
      <c r="I13" s="103">
        <v>6</v>
      </c>
    </row>
    <row r="14" spans="1:9" ht="14.65" x14ac:dyDescent="0.3">
      <c r="A14" s="538" t="s">
        <v>77</v>
      </c>
      <c r="B14" s="539"/>
      <c r="C14" s="539"/>
      <c r="D14" s="539"/>
      <c r="E14" s="512" t="s">
        <v>78</v>
      </c>
      <c r="F14" s="512"/>
      <c r="G14" s="512"/>
      <c r="H14" s="512"/>
      <c r="I14" s="103">
        <v>3</v>
      </c>
    </row>
    <row r="15" spans="1:9" ht="14.65" x14ac:dyDescent="0.3">
      <c r="A15" s="538" t="s">
        <v>138</v>
      </c>
      <c r="B15" s="539"/>
      <c r="C15" s="539"/>
      <c r="D15" s="539"/>
      <c r="E15" s="539" t="s">
        <v>484</v>
      </c>
      <c r="F15" s="539"/>
      <c r="G15" s="539"/>
      <c r="H15" s="539"/>
      <c r="I15" s="103">
        <v>6</v>
      </c>
    </row>
    <row r="16" spans="1:9" ht="14.65" x14ac:dyDescent="0.3">
      <c r="A16" s="572"/>
      <c r="B16" s="512"/>
      <c r="C16" s="512"/>
      <c r="D16" s="512"/>
      <c r="E16" s="512"/>
      <c r="F16" s="512"/>
      <c r="G16" s="512"/>
      <c r="H16" s="512"/>
      <c r="I16" s="103"/>
    </row>
    <row r="17" spans="1:9" ht="14.65" x14ac:dyDescent="0.3">
      <c r="A17" s="641" t="s">
        <v>125</v>
      </c>
      <c r="B17" s="642"/>
      <c r="C17" s="642"/>
      <c r="D17" s="642"/>
      <c r="E17" s="642"/>
      <c r="F17" s="642"/>
      <c r="G17" s="642"/>
      <c r="H17" s="642"/>
      <c r="I17" s="643"/>
    </row>
    <row r="18" spans="1:9" ht="15" customHeight="1" x14ac:dyDescent="0.3">
      <c r="A18" s="572" t="s">
        <v>357</v>
      </c>
      <c r="B18" s="512"/>
      <c r="C18" s="512"/>
      <c r="D18" s="512"/>
      <c r="E18" s="512" t="s">
        <v>133</v>
      </c>
      <c r="F18" s="512"/>
      <c r="G18" s="512"/>
      <c r="H18" s="512"/>
      <c r="I18" s="103">
        <v>8</v>
      </c>
    </row>
    <row r="19" spans="1:9" ht="15" customHeight="1" x14ac:dyDescent="0.3">
      <c r="A19" s="572" t="s">
        <v>105</v>
      </c>
      <c r="B19" s="512"/>
      <c r="C19" s="512"/>
      <c r="D19" s="512"/>
      <c r="E19" s="512" t="s">
        <v>646</v>
      </c>
      <c r="F19" s="512"/>
      <c r="G19" s="512"/>
      <c r="H19" s="512"/>
      <c r="I19" s="103">
        <v>4</v>
      </c>
    </row>
    <row r="20" spans="1:9" ht="15" customHeight="1" x14ac:dyDescent="0.3">
      <c r="A20" s="572" t="s">
        <v>647</v>
      </c>
      <c r="B20" s="512"/>
      <c r="C20" s="512"/>
      <c r="D20" s="512"/>
      <c r="E20" s="512" t="s">
        <v>648</v>
      </c>
      <c r="F20" s="512"/>
      <c r="G20" s="512"/>
      <c r="H20" s="512"/>
      <c r="I20" s="103">
        <v>4</v>
      </c>
    </row>
    <row r="21" spans="1:9" ht="14.65" x14ac:dyDescent="0.3">
      <c r="A21" s="572"/>
      <c r="B21" s="512"/>
      <c r="C21" s="512"/>
      <c r="D21" s="512"/>
      <c r="E21" s="512"/>
      <c r="F21" s="512"/>
      <c r="G21" s="512"/>
      <c r="H21" s="512"/>
      <c r="I21" s="103"/>
    </row>
    <row r="22" spans="1:9" x14ac:dyDescent="0.25">
      <c r="A22" s="641" t="s">
        <v>3</v>
      </c>
      <c r="B22" s="642"/>
      <c r="C22" s="642"/>
      <c r="D22" s="642"/>
      <c r="E22" s="642"/>
      <c r="F22" s="642"/>
      <c r="G22" s="642"/>
      <c r="H22" s="642"/>
      <c r="I22" s="643"/>
    </row>
    <row r="23" spans="1:9" ht="30" customHeight="1" x14ac:dyDescent="0.25">
      <c r="A23" s="538" t="s">
        <v>15</v>
      </c>
      <c r="B23" s="539"/>
      <c r="C23" s="539"/>
      <c r="D23" s="539"/>
      <c r="E23" s="512" t="s">
        <v>80</v>
      </c>
      <c r="F23" s="512"/>
      <c r="G23" s="512"/>
      <c r="H23" s="512"/>
      <c r="I23" s="103">
        <v>3</v>
      </c>
    </row>
    <row r="24" spans="1:9" x14ac:dyDescent="0.25">
      <c r="A24" s="498" t="s">
        <v>649</v>
      </c>
      <c r="B24" s="499"/>
      <c r="C24" s="499"/>
      <c r="D24" s="499"/>
      <c r="E24" s="499" t="s">
        <v>414</v>
      </c>
      <c r="F24" s="499"/>
      <c r="G24" s="499"/>
      <c r="H24" s="499"/>
      <c r="I24" s="83">
        <v>3</v>
      </c>
    </row>
    <row r="25" spans="1:9" x14ac:dyDescent="0.25">
      <c r="A25" s="498" t="s">
        <v>148</v>
      </c>
      <c r="B25" s="499"/>
      <c r="C25" s="499"/>
      <c r="D25" s="499"/>
      <c r="E25" s="499" t="s">
        <v>149</v>
      </c>
      <c r="F25" s="499"/>
      <c r="G25" s="499"/>
      <c r="H25" s="499"/>
      <c r="I25" s="83">
        <v>3</v>
      </c>
    </row>
    <row r="26" spans="1:9" x14ac:dyDescent="0.25">
      <c r="A26" s="498"/>
      <c r="B26" s="499"/>
      <c r="C26" s="499"/>
      <c r="D26" s="499"/>
      <c r="E26" s="499"/>
      <c r="F26" s="499"/>
      <c r="G26" s="499"/>
      <c r="H26" s="499"/>
      <c r="I26" s="83"/>
    </row>
    <row r="27" spans="1:9" x14ac:dyDescent="0.25">
      <c r="A27" s="532" t="s">
        <v>18</v>
      </c>
      <c r="B27" s="533"/>
      <c r="C27" s="533"/>
      <c r="D27" s="533"/>
      <c r="E27" s="533"/>
      <c r="F27" s="533"/>
      <c r="G27" s="533"/>
      <c r="H27" s="533"/>
      <c r="I27" s="534"/>
    </row>
    <row r="28" spans="1:9" x14ac:dyDescent="0.25">
      <c r="A28" s="498" t="s">
        <v>650</v>
      </c>
      <c r="B28" s="499"/>
      <c r="C28" s="499"/>
      <c r="D28" s="499"/>
      <c r="E28" s="499" t="s">
        <v>216</v>
      </c>
      <c r="F28" s="499"/>
      <c r="G28" s="499"/>
      <c r="H28" s="499"/>
      <c r="I28" s="83">
        <v>3</v>
      </c>
    </row>
    <row r="29" spans="1:9" x14ac:dyDescent="0.25">
      <c r="A29" s="498" t="s">
        <v>459</v>
      </c>
      <c r="B29" s="499"/>
      <c r="C29" s="499"/>
      <c r="D29" s="499"/>
      <c r="E29" s="499" t="s">
        <v>452</v>
      </c>
      <c r="F29" s="499"/>
      <c r="G29" s="499"/>
      <c r="H29" s="499"/>
      <c r="I29" s="83">
        <v>3</v>
      </c>
    </row>
    <row r="30" spans="1:9" x14ac:dyDescent="0.25">
      <c r="A30" s="501" t="s">
        <v>1543</v>
      </c>
      <c r="B30" s="501"/>
      <c r="C30" s="501"/>
      <c r="D30" s="501"/>
      <c r="E30" s="501"/>
      <c r="F30" s="501"/>
      <c r="G30" s="501"/>
      <c r="H30" s="501"/>
      <c r="I30" s="86">
        <f>SUM(I28:I29,I23:I26,I18:I21,I11:I16,I7:I8)</f>
        <v>61</v>
      </c>
    </row>
    <row r="31" spans="1:9" x14ac:dyDescent="0.25">
      <c r="A31" s="502" t="s">
        <v>6</v>
      </c>
      <c r="B31" s="502"/>
      <c r="C31" s="502"/>
      <c r="D31" s="502"/>
      <c r="E31" s="502"/>
      <c r="F31" s="502"/>
      <c r="G31" s="502"/>
      <c r="H31" s="502"/>
      <c r="I31" s="502"/>
    </row>
    <row r="32" spans="1:9" ht="30" customHeight="1" x14ac:dyDescent="0.25">
      <c r="A32" s="503" t="s">
        <v>651</v>
      </c>
      <c r="B32" s="503"/>
      <c r="C32" s="503"/>
      <c r="D32" s="503"/>
      <c r="E32" s="503"/>
      <c r="F32" s="503"/>
      <c r="G32" s="503"/>
      <c r="H32" s="503"/>
      <c r="I32" s="503"/>
    </row>
    <row r="33" spans="1:9" x14ac:dyDescent="0.25">
      <c r="A33" s="527" t="s">
        <v>560</v>
      </c>
      <c r="B33" s="527"/>
      <c r="C33" s="527" t="s">
        <v>1361</v>
      </c>
      <c r="D33" s="527"/>
      <c r="E33" s="87"/>
      <c r="F33" s="87"/>
      <c r="G33" s="87"/>
      <c r="H33" s="87"/>
      <c r="I33" s="93"/>
    </row>
  </sheetData>
  <sheetProtection password="CA9D" sheet="1" objects="1" scenarios="1"/>
  <mergeCells count="53">
    <mergeCell ref="A1:I1"/>
    <mergeCell ref="A2:I2"/>
    <mergeCell ref="A5:I5"/>
    <mergeCell ref="A6:I6"/>
    <mergeCell ref="A7:D7"/>
    <mergeCell ref="E7:H7"/>
    <mergeCell ref="A3:B3"/>
    <mergeCell ref="C3:I3"/>
    <mergeCell ref="A20:D20"/>
    <mergeCell ref="E20:H20"/>
    <mergeCell ref="A13:D13"/>
    <mergeCell ref="E13:H13"/>
    <mergeCell ref="A12:D12"/>
    <mergeCell ref="E12:H12"/>
    <mergeCell ref="A15:D15"/>
    <mergeCell ref="E15:H15"/>
    <mergeCell ref="A16:D16"/>
    <mergeCell ref="E16:H16"/>
    <mergeCell ref="E25:H25"/>
    <mergeCell ref="A31:I31"/>
    <mergeCell ref="A32:I32"/>
    <mergeCell ref="E29:H29"/>
    <mergeCell ref="A27:I27"/>
    <mergeCell ref="A29:D29"/>
    <mergeCell ref="A21:D21"/>
    <mergeCell ref="E21:H21"/>
    <mergeCell ref="A14:D14"/>
    <mergeCell ref="C33:D33"/>
    <mergeCell ref="A33:B33"/>
    <mergeCell ref="A24:D24"/>
    <mergeCell ref="E24:H24"/>
    <mergeCell ref="A25:D25"/>
    <mergeCell ref="A28:D28"/>
    <mergeCell ref="E28:H28"/>
    <mergeCell ref="A30:H30"/>
    <mergeCell ref="A22:I22"/>
    <mergeCell ref="A23:D23"/>
    <mergeCell ref="E23:H23"/>
    <mergeCell ref="A26:D26"/>
    <mergeCell ref="E26:H26"/>
    <mergeCell ref="A8:D8"/>
    <mergeCell ref="E8:H8"/>
    <mergeCell ref="A18:D18"/>
    <mergeCell ref="E18:H18"/>
    <mergeCell ref="A19:D19"/>
    <mergeCell ref="E19:H19"/>
    <mergeCell ref="E14:H14"/>
    <mergeCell ref="A17:I17"/>
    <mergeCell ref="A9:D9"/>
    <mergeCell ref="E9:H9"/>
    <mergeCell ref="A10:I10"/>
    <mergeCell ref="A11:D11"/>
    <mergeCell ref="E11:H1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I39"/>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30.95" customHeight="1" x14ac:dyDescent="0.3">
      <c r="A1" s="447" t="s">
        <v>653</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117" t="s">
        <v>29</v>
      </c>
      <c r="B4" s="168" t="s">
        <v>659</v>
      </c>
      <c r="C4" s="143"/>
      <c r="D4" s="143"/>
      <c r="E4" s="143"/>
      <c r="F4" s="143"/>
      <c r="G4" s="143"/>
      <c r="H4" s="143"/>
      <c r="I4" s="115"/>
    </row>
    <row r="5" spans="1:9" x14ac:dyDescent="0.25">
      <c r="A5" s="532" t="s">
        <v>1</v>
      </c>
      <c r="B5" s="533"/>
      <c r="C5" s="533"/>
      <c r="D5" s="533"/>
      <c r="E5" s="533"/>
      <c r="F5" s="533"/>
      <c r="G5" s="533"/>
      <c r="H5" s="533"/>
      <c r="I5" s="534"/>
    </row>
    <row r="6" spans="1:9" ht="15" customHeight="1" x14ac:dyDescent="0.25">
      <c r="A6" s="498" t="s">
        <v>363</v>
      </c>
      <c r="B6" s="499"/>
      <c r="C6" s="499"/>
      <c r="D6" s="499"/>
      <c r="E6" s="499" t="s">
        <v>8</v>
      </c>
      <c r="F6" s="499"/>
      <c r="G6" s="499"/>
      <c r="H6" s="499"/>
      <c r="I6" s="83">
        <v>6</v>
      </c>
    </row>
    <row r="7" spans="1:9" ht="31.7" customHeight="1" x14ac:dyDescent="0.25">
      <c r="A7" s="498" t="s">
        <v>1695</v>
      </c>
      <c r="B7" s="499"/>
      <c r="C7" s="499"/>
      <c r="D7" s="499"/>
      <c r="E7" s="505" t="s">
        <v>1694</v>
      </c>
      <c r="F7" s="505"/>
      <c r="G7" s="505"/>
      <c r="H7" s="505"/>
      <c r="I7" s="83">
        <v>3</v>
      </c>
    </row>
    <row r="8" spans="1:9" x14ac:dyDescent="0.25">
      <c r="A8" s="532" t="s">
        <v>43</v>
      </c>
      <c r="B8" s="533"/>
      <c r="C8" s="533"/>
      <c r="D8" s="533"/>
      <c r="E8" s="533"/>
      <c r="F8" s="533"/>
      <c r="G8" s="533"/>
      <c r="H8" s="533"/>
      <c r="I8" s="534"/>
    </row>
    <row r="9" spans="1:9" ht="29.25" customHeight="1" x14ac:dyDescent="0.25">
      <c r="A9" s="504" t="s">
        <v>13</v>
      </c>
      <c r="B9" s="505"/>
      <c r="C9" s="505"/>
      <c r="D9" s="505"/>
      <c r="E9" s="499" t="s">
        <v>1698</v>
      </c>
      <c r="F9" s="499"/>
      <c r="G9" s="499"/>
      <c r="H9" s="499"/>
      <c r="I9" s="83">
        <v>3</v>
      </c>
    </row>
    <row r="10" spans="1:9" ht="31.7" customHeight="1" x14ac:dyDescent="0.25">
      <c r="A10" s="504" t="s">
        <v>10</v>
      </c>
      <c r="B10" s="505"/>
      <c r="C10" s="505"/>
      <c r="D10" s="505"/>
      <c r="E10" s="512" t="s">
        <v>394</v>
      </c>
      <c r="F10" s="512"/>
      <c r="G10" s="512"/>
      <c r="H10" s="512"/>
      <c r="I10" s="83">
        <v>6</v>
      </c>
    </row>
    <row r="11" spans="1:9" ht="30" customHeight="1" x14ac:dyDescent="0.25">
      <c r="A11" s="572" t="s">
        <v>11</v>
      </c>
      <c r="B11" s="512"/>
      <c r="C11" s="512"/>
      <c r="D11" s="512"/>
      <c r="E11" s="506" t="s">
        <v>159</v>
      </c>
      <c r="F11" s="506"/>
      <c r="G11" s="506"/>
      <c r="H11" s="506"/>
      <c r="I11" s="83">
        <v>6</v>
      </c>
    </row>
    <row r="12" spans="1:9" x14ac:dyDescent="0.25">
      <c r="A12" s="572" t="s">
        <v>212</v>
      </c>
      <c r="B12" s="512"/>
      <c r="C12" s="512"/>
      <c r="D12" s="512"/>
      <c r="E12" s="512" t="s">
        <v>12</v>
      </c>
      <c r="F12" s="512"/>
      <c r="G12" s="512"/>
      <c r="H12" s="512"/>
      <c r="I12" s="83">
        <v>3</v>
      </c>
    </row>
    <row r="13" spans="1:9" ht="15" customHeight="1" x14ac:dyDescent="0.25">
      <c r="A13" s="532" t="s">
        <v>3</v>
      </c>
      <c r="B13" s="533"/>
      <c r="C13" s="533"/>
      <c r="D13" s="533"/>
      <c r="E13" s="533"/>
      <c r="F13" s="533"/>
      <c r="G13" s="533"/>
      <c r="H13" s="533"/>
      <c r="I13" s="534"/>
    </row>
    <row r="14" spans="1:9" ht="29.25" customHeight="1" x14ac:dyDescent="0.25">
      <c r="A14" s="504" t="s">
        <v>15</v>
      </c>
      <c r="B14" s="505"/>
      <c r="C14" s="505"/>
      <c r="D14" s="505"/>
      <c r="E14" s="499" t="s">
        <v>80</v>
      </c>
      <c r="F14" s="499"/>
      <c r="G14" s="499"/>
      <c r="H14" s="499"/>
      <c r="I14" s="83">
        <v>3</v>
      </c>
    </row>
    <row r="15" spans="1:9" x14ac:dyDescent="0.25">
      <c r="A15" s="532" t="s">
        <v>18</v>
      </c>
      <c r="B15" s="533"/>
      <c r="C15" s="533"/>
      <c r="D15" s="533"/>
      <c r="E15" s="533"/>
      <c r="F15" s="533"/>
      <c r="G15" s="533"/>
      <c r="H15" s="533"/>
      <c r="I15" s="534"/>
    </row>
    <row r="16" spans="1:9" x14ac:dyDescent="0.25">
      <c r="A16" s="498" t="s">
        <v>391</v>
      </c>
      <c r="B16" s="499"/>
      <c r="C16" s="499"/>
      <c r="D16" s="499"/>
      <c r="E16" s="499" t="s">
        <v>232</v>
      </c>
      <c r="F16" s="499"/>
      <c r="G16" s="499"/>
      <c r="H16" s="499"/>
      <c r="I16" s="83">
        <v>3</v>
      </c>
    </row>
    <row r="17" spans="1:9" x14ac:dyDescent="0.25">
      <c r="A17" s="501" t="s">
        <v>5</v>
      </c>
      <c r="B17" s="501"/>
      <c r="C17" s="501"/>
      <c r="D17" s="501"/>
      <c r="E17" s="501"/>
      <c r="F17" s="501"/>
      <c r="G17" s="501"/>
      <c r="H17" s="501"/>
      <c r="I17" s="86">
        <f>SUM(I16,I14:I14,I9:I12,I6:I7)</f>
        <v>33</v>
      </c>
    </row>
    <row r="18" spans="1:9" x14ac:dyDescent="0.25">
      <c r="A18" s="566" t="s">
        <v>657</v>
      </c>
      <c r="B18" s="567"/>
      <c r="C18" s="567"/>
      <c r="D18" s="567"/>
      <c r="E18" s="567"/>
      <c r="F18" s="567"/>
      <c r="G18" s="567"/>
      <c r="H18" s="567"/>
      <c r="I18" s="568"/>
    </row>
    <row r="19" spans="1:9" x14ac:dyDescent="0.25">
      <c r="A19" s="569" t="s">
        <v>655</v>
      </c>
      <c r="B19" s="570"/>
      <c r="C19" s="570"/>
      <c r="D19" s="570"/>
      <c r="E19" s="570"/>
      <c r="F19" s="570"/>
      <c r="G19" s="570"/>
      <c r="H19" s="570"/>
      <c r="I19" s="571"/>
    </row>
    <row r="20" spans="1:9" x14ac:dyDescent="0.25">
      <c r="A20" s="498" t="s">
        <v>380</v>
      </c>
      <c r="B20" s="499"/>
      <c r="C20" s="499"/>
      <c r="D20" s="499"/>
      <c r="E20" s="499" t="s">
        <v>328</v>
      </c>
      <c r="F20" s="499"/>
      <c r="G20" s="499"/>
      <c r="H20" s="499"/>
      <c r="I20" s="83">
        <v>4</v>
      </c>
    </row>
    <row r="21" spans="1:9" x14ac:dyDescent="0.25">
      <c r="A21" s="538" t="s">
        <v>617</v>
      </c>
      <c r="B21" s="539"/>
      <c r="C21" s="539"/>
      <c r="D21" s="539"/>
      <c r="E21" s="512" t="s">
        <v>2420</v>
      </c>
      <c r="F21" s="512"/>
      <c r="G21" s="512"/>
      <c r="H21" s="512"/>
      <c r="I21" s="103">
        <v>4</v>
      </c>
    </row>
    <row r="22" spans="1:9" ht="30" customHeight="1" x14ac:dyDescent="0.25">
      <c r="A22" s="504" t="s">
        <v>138</v>
      </c>
      <c r="B22" s="505"/>
      <c r="C22" s="505"/>
      <c r="D22" s="505"/>
      <c r="E22" s="506" t="s">
        <v>656</v>
      </c>
      <c r="F22" s="506"/>
      <c r="G22" s="506"/>
      <c r="H22" s="506"/>
      <c r="I22" s="83">
        <v>6</v>
      </c>
    </row>
    <row r="23" spans="1:9" x14ac:dyDescent="0.25">
      <c r="A23" s="498" t="s">
        <v>459</v>
      </c>
      <c r="B23" s="499"/>
      <c r="C23" s="499"/>
      <c r="D23" s="499"/>
      <c r="E23" s="499" t="s">
        <v>452</v>
      </c>
      <c r="F23" s="499"/>
      <c r="G23" s="499"/>
      <c r="H23" s="499"/>
      <c r="I23" s="83">
        <v>3</v>
      </c>
    </row>
    <row r="24" spans="1:9" x14ac:dyDescent="0.25">
      <c r="A24" s="716" t="s">
        <v>4</v>
      </c>
      <c r="B24" s="717"/>
      <c r="C24" s="717"/>
      <c r="D24" s="717"/>
      <c r="E24" s="717"/>
      <c r="F24" s="717"/>
      <c r="G24" s="717"/>
      <c r="H24" s="717"/>
      <c r="I24" s="115">
        <v>12</v>
      </c>
    </row>
    <row r="25" spans="1:9" x14ac:dyDescent="0.25">
      <c r="A25" s="573"/>
      <c r="B25" s="573"/>
      <c r="C25" s="573"/>
      <c r="D25" s="573"/>
      <c r="E25" s="574" t="s">
        <v>658</v>
      </c>
      <c r="F25" s="574"/>
      <c r="G25" s="574"/>
      <c r="H25" s="574"/>
      <c r="I25" s="86">
        <f>SUM(I20:I24)</f>
        <v>29</v>
      </c>
    </row>
    <row r="26" spans="1:9" x14ac:dyDescent="0.25">
      <c r="A26" s="569" t="s">
        <v>660</v>
      </c>
      <c r="B26" s="570"/>
      <c r="C26" s="570"/>
      <c r="D26" s="570"/>
      <c r="E26" s="570"/>
      <c r="F26" s="570"/>
      <c r="G26" s="570"/>
      <c r="H26" s="570"/>
      <c r="I26" s="571"/>
    </row>
    <row r="27" spans="1:9" ht="15" customHeight="1" x14ac:dyDescent="0.25">
      <c r="A27" s="498" t="s">
        <v>360</v>
      </c>
      <c r="B27" s="499"/>
      <c r="C27" s="499"/>
      <c r="D27" s="499"/>
      <c r="E27" s="499" t="s">
        <v>164</v>
      </c>
      <c r="F27" s="499"/>
      <c r="G27" s="499"/>
      <c r="H27" s="499"/>
      <c r="I27" s="83">
        <v>3</v>
      </c>
    </row>
    <row r="28" spans="1:9" x14ac:dyDescent="0.25">
      <c r="A28" s="498" t="s">
        <v>554</v>
      </c>
      <c r="B28" s="499"/>
      <c r="C28" s="499"/>
      <c r="D28" s="499"/>
      <c r="E28" s="499" t="s">
        <v>662</v>
      </c>
      <c r="F28" s="499"/>
      <c r="G28" s="499"/>
      <c r="H28" s="499"/>
      <c r="I28" s="123" t="s">
        <v>1703</v>
      </c>
    </row>
    <row r="29" spans="1:9" x14ac:dyDescent="0.25">
      <c r="A29" s="538" t="s">
        <v>105</v>
      </c>
      <c r="B29" s="539"/>
      <c r="C29" s="539"/>
      <c r="D29" s="539"/>
      <c r="E29" s="512" t="s">
        <v>663</v>
      </c>
      <c r="F29" s="512"/>
      <c r="G29" s="512"/>
      <c r="H29" s="512"/>
      <c r="I29" s="169" t="s">
        <v>1703</v>
      </c>
    </row>
    <row r="30" spans="1:9" x14ac:dyDescent="0.25">
      <c r="A30" s="504" t="s">
        <v>138</v>
      </c>
      <c r="B30" s="505"/>
      <c r="C30" s="505"/>
      <c r="D30" s="505"/>
      <c r="E30" s="506" t="s">
        <v>661</v>
      </c>
      <c r="F30" s="506"/>
      <c r="G30" s="506"/>
      <c r="H30" s="506"/>
      <c r="I30" s="83">
        <v>6</v>
      </c>
    </row>
    <row r="31" spans="1:9" x14ac:dyDescent="0.25">
      <c r="A31" s="573"/>
      <c r="B31" s="573"/>
      <c r="C31" s="573"/>
      <c r="D31" s="573"/>
      <c r="E31" s="574" t="s">
        <v>1705</v>
      </c>
      <c r="F31" s="574"/>
      <c r="G31" s="574"/>
      <c r="H31" s="574"/>
      <c r="I31" s="126" t="s">
        <v>1704</v>
      </c>
    </row>
    <row r="32" spans="1:9" x14ac:dyDescent="0.25">
      <c r="A32" s="569" t="s">
        <v>665</v>
      </c>
      <c r="B32" s="570"/>
      <c r="C32" s="570"/>
      <c r="D32" s="570"/>
      <c r="E32" s="570"/>
      <c r="F32" s="570"/>
      <c r="G32" s="570"/>
      <c r="H32" s="570"/>
      <c r="I32" s="571"/>
    </row>
    <row r="33" spans="1:9" x14ac:dyDescent="0.25">
      <c r="A33" s="498" t="s">
        <v>360</v>
      </c>
      <c r="B33" s="499"/>
      <c r="C33" s="499"/>
      <c r="D33" s="499"/>
      <c r="E33" s="499" t="s">
        <v>164</v>
      </c>
      <c r="F33" s="499"/>
      <c r="G33" s="499"/>
      <c r="H33" s="499"/>
      <c r="I33" s="83">
        <v>3</v>
      </c>
    </row>
    <row r="34" spans="1:9" ht="44.25" customHeight="1" x14ac:dyDescent="0.25">
      <c r="A34" s="538" t="s">
        <v>666</v>
      </c>
      <c r="B34" s="539"/>
      <c r="C34" s="539"/>
      <c r="D34" s="539"/>
      <c r="E34" s="512" t="s">
        <v>1706</v>
      </c>
      <c r="F34" s="512"/>
      <c r="G34" s="512"/>
      <c r="H34" s="512"/>
      <c r="I34" s="103">
        <v>9</v>
      </c>
    </row>
    <row r="35" spans="1:9" x14ac:dyDescent="0.25">
      <c r="A35" s="538" t="s">
        <v>617</v>
      </c>
      <c r="B35" s="539"/>
      <c r="C35" s="539"/>
      <c r="D35" s="539"/>
      <c r="E35" s="512" t="s">
        <v>2420</v>
      </c>
      <c r="F35" s="512"/>
      <c r="G35" s="512"/>
      <c r="H35" s="512"/>
      <c r="I35" s="103">
        <v>8</v>
      </c>
    </row>
    <row r="36" spans="1:9" x14ac:dyDescent="0.25">
      <c r="A36" s="538" t="s">
        <v>667</v>
      </c>
      <c r="B36" s="539"/>
      <c r="C36" s="539"/>
      <c r="D36" s="539"/>
      <c r="E36" s="512" t="s">
        <v>668</v>
      </c>
      <c r="F36" s="512"/>
      <c r="G36" s="512"/>
      <c r="H36" s="512"/>
      <c r="I36" s="103">
        <v>3</v>
      </c>
    </row>
    <row r="37" spans="1:9" ht="15" customHeight="1" x14ac:dyDescent="0.25">
      <c r="A37" s="504" t="s">
        <v>138</v>
      </c>
      <c r="B37" s="505"/>
      <c r="C37" s="505"/>
      <c r="D37" s="505"/>
      <c r="E37" s="506" t="s">
        <v>664</v>
      </c>
      <c r="F37" s="506"/>
      <c r="G37" s="506"/>
      <c r="H37" s="506"/>
      <c r="I37" s="83">
        <v>6</v>
      </c>
    </row>
    <row r="38" spans="1:9" x14ac:dyDescent="0.25">
      <c r="A38" s="573"/>
      <c r="B38" s="573"/>
      <c r="C38" s="573"/>
      <c r="D38" s="573"/>
      <c r="E38" s="574" t="s">
        <v>669</v>
      </c>
      <c r="F38" s="574"/>
      <c r="G38" s="574"/>
      <c r="H38" s="574"/>
      <c r="I38" s="86">
        <f>SUM(I33:I37)</f>
        <v>29</v>
      </c>
    </row>
    <row r="39" spans="1:9" x14ac:dyDescent="0.25">
      <c r="A39" s="527" t="s">
        <v>560</v>
      </c>
      <c r="B39" s="527"/>
      <c r="C39" s="527" t="s">
        <v>1361</v>
      </c>
      <c r="D39" s="527"/>
      <c r="E39" s="87"/>
      <c r="F39" s="87"/>
      <c r="G39" s="87"/>
      <c r="H39" s="87"/>
      <c r="I39" s="93"/>
    </row>
  </sheetData>
  <sheetProtection password="CA9D" sheet="1" objects="1" scenarios="1"/>
  <mergeCells count="65">
    <mergeCell ref="A9:D9"/>
    <mergeCell ref="E9:H9"/>
    <mergeCell ref="A1:I1"/>
    <mergeCell ref="A2:I2"/>
    <mergeCell ref="A5:I5"/>
    <mergeCell ref="A6:D6"/>
    <mergeCell ref="E6:H6"/>
    <mergeCell ref="A7:D7"/>
    <mergeCell ref="E7:H7"/>
    <mergeCell ref="A8:I8"/>
    <mergeCell ref="A12:D12"/>
    <mergeCell ref="E12:H12"/>
    <mergeCell ref="A11:D11"/>
    <mergeCell ref="E11:H11"/>
    <mergeCell ref="A10:D10"/>
    <mergeCell ref="E10:H10"/>
    <mergeCell ref="A15:I15"/>
    <mergeCell ref="A16:D16"/>
    <mergeCell ref="E16:H16"/>
    <mergeCell ref="A13:I13"/>
    <mergeCell ref="A14:D14"/>
    <mergeCell ref="E14:H14"/>
    <mergeCell ref="A17:H17"/>
    <mergeCell ref="A3:B3"/>
    <mergeCell ref="C3:I3"/>
    <mergeCell ref="A39:B39"/>
    <mergeCell ref="A18:I18"/>
    <mergeCell ref="A19:I19"/>
    <mergeCell ref="A22:D22"/>
    <mergeCell ref="E22:H22"/>
    <mergeCell ref="A20:D20"/>
    <mergeCell ref="E20:H20"/>
    <mergeCell ref="A21:D21"/>
    <mergeCell ref="E21:H21"/>
    <mergeCell ref="A29:D29"/>
    <mergeCell ref="E29:H29"/>
    <mergeCell ref="A27:D27"/>
    <mergeCell ref="A23:D23"/>
    <mergeCell ref="E23:H23"/>
    <mergeCell ref="A24:D24"/>
    <mergeCell ref="E24:H24"/>
    <mergeCell ref="A25:D25"/>
    <mergeCell ref="E25:H25"/>
    <mergeCell ref="E27:H27"/>
    <mergeCell ref="A31:D31"/>
    <mergeCell ref="E31:H31"/>
    <mergeCell ref="A32:I32"/>
    <mergeCell ref="A26:I26"/>
    <mergeCell ref="A30:D30"/>
    <mergeCell ref="E30:H30"/>
    <mergeCell ref="A28:D28"/>
    <mergeCell ref="E28:H28"/>
    <mergeCell ref="C39:D39"/>
    <mergeCell ref="A33:D33"/>
    <mergeCell ref="E33:H33"/>
    <mergeCell ref="A38:D38"/>
    <mergeCell ref="E38:H38"/>
    <mergeCell ref="A36:D36"/>
    <mergeCell ref="E36:H36"/>
    <mergeCell ref="A37:D37"/>
    <mergeCell ref="E37:H37"/>
    <mergeCell ref="A35:D35"/>
    <mergeCell ref="E35:H35"/>
    <mergeCell ref="A34:D34"/>
    <mergeCell ref="E34:H34"/>
  </mergeCells>
  <hyperlinks>
    <hyperlink ref="A39" location="'Table of Contents'!A1" display="table of contents"/>
    <hyperlink ref="C39:D3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47" t="s">
        <v>257</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3">
      <c r="A3" s="519" t="s">
        <v>27</v>
      </c>
      <c r="B3" s="520"/>
      <c r="C3" s="520" t="s">
        <v>209</v>
      </c>
      <c r="D3" s="520"/>
      <c r="E3" s="520"/>
      <c r="F3" s="520"/>
      <c r="G3" s="520"/>
      <c r="H3" s="520"/>
      <c r="I3" s="521"/>
    </row>
    <row r="4" spans="1:9" ht="14.65" x14ac:dyDescent="0.3">
      <c r="A4" s="81" t="s">
        <v>29</v>
      </c>
      <c r="B4" s="154" t="s">
        <v>450</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25" customHeight="1"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x14ac:dyDescent="0.25">
      <c r="A10" s="666" t="s">
        <v>43</v>
      </c>
      <c r="B10" s="667"/>
      <c r="C10" s="667"/>
      <c r="D10" s="667"/>
      <c r="E10" s="667"/>
      <c r="F10" s="667"/>
      <c r="G10" s="667"/>
      <c r="H10" s="667"/>
      <c r="I10" s="668"/>
    </row>
    <row r="11" spans="1:9" ht="15" customHeight="1" x14ac:dyDescent="0.25">
      <c r="A11" s="650" t="s">
        <v>13</v>
      </c>
      <c r="B11" s="506"/>
      <c r="C11" s="506"/>
      <c r="D11" s="506"/>
      <c r="E11" s="506" t="s">
        <v>136</v>
      </c>
      <c r="F11" s="506"/>
      <c r="G11" s="506"/>
      <c r="H11" s="506"/>
      <c r="I11" s="105">
        <v>3</v>
      </c>
    </row>
    <row r="12" spans="1:9" ht="30" customHeight="1" x14ac:dyDescent="0.25">
      <c r="A12" s="645" t="s">
        <v>10</v>
      </c>
      <c r="B12" s="646"/>
      <c r="C12" s="646"/>
      <c r="D12" s="646"/>
      <c r="E12" s="506" t="s">
        <v>74</v>
      </c>
      <c r="F12" s="506"/>
      <c r="G12" s="506"/>
      <c r="H12" s="506"/>
      <c r="I12" s="105">
        <v>3</v>
      </c>
    </row>
    <row r="13" spans="1:9" x14ac:dyDescent="0.25">
      <c r="A13" s="650" t="s">
        <v>402</v>
      </c>
      <c r="B13" s="506"/>
      <c r="C13" s="506"/>
      <c r="D13" s="506"/>
      <c r="E13" s="506" t="s">
        <v>204</v>
      </c>
      <c r="F13" s="506"/>
      <c r="G13" s="506"/>
      <c r="H13" s="506"/>
      <c r="I13" s="105">
        <v>3</v>
      </c>
    </row>
    <row r="14" spans="1:9" ht="27.75" customHeight="1" x14ac:dyDescent="0.25">
      <c r="A14" s="645" t="s">
        <v>11</v>
      </c>
      <c r="B14" s="646"/>
      <c r="C14" s="646"/>
      <c r="D14" s="646"/>
      <c r="E14" s="506" t="s">
        <v>471</v>
      </c>
      <c r="F14" s="506"/>
      <c r="G14" s="506"/>
      <c r="H14" s="506"/>
      <c r="I14" s="105">
        <v>3</v>
      </c>
    </row>
    <row r="15" spans="1:9" ht="15.75" customHeight="1" x14ac:dyDescent="0.25">
      <c r="A15" s="650" t="s">
        <v>403</v>
      </c>
      <c r="B15" s="506"/>
      <c r="C15" s="506"/>
      <c r="D15" s="506"/>
      <c r="E15" s="506" t="s">
        <v>205</v>
      </c>
      <c r="F15" s="506"/>
      <c r="G15" s="506"/>
      <c r="H15" s="506"/>
      <c r="I15" s="105">
        <v>3</v>
      </c>
    </row>
    <row r="16" spans="1:9" ht="15" customHeight="1" x14ac:dyDescent="0.25">
      <c r="A16" s="650" t="s">
        <v>458</v>
      </c>
      <c r="B16" s="506"/>
      <c r="C16" s="506"/>
      <c r="D16" s="506"/>
      <c r="E16" s="506" t="s">
        <v>451</v>
      </c>
      <c r="F16" s="506"/>
      <c r="G16" s="506"/>
      <c r="H16" s="506"/>
      <c r="I16" s="105">
        <v>3</v>
      </c>
    </row>
    <row r="17" spans="1:9" ht="27" customHeight="1" x14ac:dyDescent="0.25">
      <c r="A17" s="645" t="s">
        <v>408</v>
      </c>
      <c r="B17" s="646"/>
      <c r="C17" s="646"/>
      <c r="D17" s="646"/>
      <c r="E17" s="506" t="s">
        <v>2407</v>
      </c>
      <c r="F17" s="506"/>
      <c r="G17" s="506"/>
      <c r="H17" s="506"/>
      <c r="I17" s="105">
        <v>3</v>
      </c>
    </row>
    <row r="18" spans="1:9" x14ac:dyDescent="0.25">
      <c r="A18" s="650"/>
      <c r="B18" s="506"/>
      <c r="C18" s="506"/>
      <c r="D18" s="506"/>
      <c r="E18" s="506"/>
      <c r="F18" s="506"/>
      <c r="G18" s="506"/>
      <c r="H18" s="506"/>
      <c r="I18" s="105"/>
    </row>
    <row r="19" spans="1:9" ht="15" customHeight="1" x14ac:dyDescent="0.25">
      <c r="A19" s="666" t="s">
        <v>125</v>
      </c>
      <c r="B19" s="667"/>
      <c r="C19" s="667"/>
      <c r="D19" s="667"/>
      <c r="E19" s="667"/>
      <c r="F19" s="667"/>
      <c r="G19" s="667"/>
      <c r="H19" s="667"/>
      <c r="I19" s="668"/>
    </row>
    <row r="20" spans="1:9" x14ac:dyDescent="0.25">
      <c r="A20" s="650" t="s">
        <v>380</v>
      </c>
      <c r="B20" s="506"/>
      <c r="C20" s="506"/>
      <c r="D20" s="506"/>
      <c r="E20" s="506" t="s">
        <v>328</v>
      </c>
      <c r="F20" s="506"/>
      <c r="G20" s="506"/>
      <c r="H20" s="506"/>
      <c r="I20" s="105">
        <v>4</v>
      </c>
    </row>
    <row r="21" spans="1:9" x14ac:dyDescent="0.25">
      <c r="A21" s="650" t="s">
        <v>608</v>
      </c>
      <c r="B21" s="506"/>
      <c r="C21" s="506"/>
      <c r="D21" s="506"/>
      <c r="E21" s="506" t="s">
        <v>628</v>
      </c>
      <c r="F21" s="506"/>
      <c r="G21" s="506"/>
      <c r="H21" s="506"/>
      <c r="I21" s="105">
        <v>4</v>
      </c>
    </row>
    <row r="22" spans="1:9" x14ac:dyDescent="0.25">
      <c r="A22" s="650"/>
      <c r="B22" s="506"/>
      <c r="C22" s="506"/>
      <c r="D22" s="506"/>
      <c r="E22" s="506"/>
      <c r="F22" s="506"/>
      <c r="G22" s="506"/>
      <c r="H22" s="506"/>
      <c r="I22" s="105"/>
    </row>
    <row r="23" spans="1:9" x14ac:dyDescent="0.25">
      <c r="A23" s="666" t="s">
        <v>3</v>
      </c>
      <c r="B23" s="667"/>
      <c r="C23" s="667"/>
      <c r="D23" s="667"/>
      <c r="E23" s="667"/>
      <c r="F23" s="667"/>
      <c r="G23" s="667"/>
      <c r="H23" s="667"/>
      <c r="I23" s="668"/>
    </row>
    <row r="24" spans="1:9" ht="30.95" customHeight="1" x14ac:dyDescent="0.25">
      <c r="A24" s="645" t="s">
        <v>15</v>
      </c>
      <c r="B24" s="646"/>
      <c r="C24" s="646"/>
      <c r="D24" s="646"/>
      <c r="E24" s="506" t="s">
        <v>80</v>
      </c>
      <c r="F24" s="506"/>
      <c r="G24" s="506"/>
      <c r="H24" s="506"/>
      <c r="I24" s="105">
        <v>3</v>
      </c>
    </row>
    <row r="25" spans="1:9" ht="15" customHeight="1" x14ac:dyDescent="0.25">
      <c r="A25" s="650"/>
      <c r="B25" s="506"/>
      <c r="C25" s="506"/>
      <c r="D25" s="506"/>
      <c r="E25" s="506"/>
      <c r="F25" s="506"/>
      <c r="G25" s="506"/>
      <c r="H25" s="506"/>
      <c r="I25" s="105"/>
    </row>
    <row r="26" spans="1:9" ht="15" customHeight="1" x14ac:dyDescent="0.25">
      <c r="A26" s="666" t="s">
        <v>0</v>
      </c>
      <c r="B26" s="667"/>
      <c r="C26" s="667"/>
      <c r="D26" s="667"/>
      <c r="E26" s="667"/>
      <c r="F26" s="667"/>
      <c r="G26" s="667"/>
      <c r="H26" s="667"/>
      <c r="I26" s="668"/>
    </row>
    <row r="27" spans="1:9" x14ac:dyDescent="0.25">
      <c r="A27" s="650" t="s">
        <v>391</v>
      </c>
      <c r="B27" s="506"/>
      <c r="C27" s="506"/>
      <c r="D27" s="506"/>
      <c r="E27" s="506" t="s">
        <v>232</v>
      </c>
      <c r="F27" s="506"/>
      <c r="G27" s="506"/>
      <c r="H27" s="506"/>
      <c r="I27" s="105">
        <v>3</v>
      </c>
    </row>
    <row r="28" spans="1:9" ht="15" customHeight="1" x14ac:dyDescent="0.25">
      <c r="A28" s="650" t="s">
        <v>162</v>
      </c>
      <c r="B28" s="506"/>
      <c r="C28" s="506"/>
      <c r="D28" s="506"/>
      <c r="E28" s="506" t="s">
        <v>406</v>
      </c>
      <c r="F28" s="506"/>
      <c r="G28" s="506"/>
      <c r="H28" s="506"/>
      <c r="I28" s="105">
        <v>2</v>
      </c>
    </row>
    <row r="29" spans="1:9" ht="15" customHeight="1" x14ac:dyDescent="0.25">
      <c r="A29" s="650" t="s">
        <v>488</v>
      </c>
      <c r="B29" s="506"/>
      <c r="C29" s="506"/>
      <c r="D29" s="506"/>
      <c r="E29" s="506"/>
      <c r="F29" s="506"/>
      <c r="G29" s="506"/>
      <c r="H29" s="506"/>
      <c r="I29" s="105">
        <v>6</v>
      </c>
    </row>
    <row r="30" spans="1:9" x14ac:dyDescent="0.25">
      <c r="A30" s="650" t="s">
        <v>4</v>
      </c>
      <c r="B30" s="506"/>
      <c r="C30" s="506"/>
      <c r="D30" s="506"/>
      <c r="E30" s="506"/>
      <c r="F30" s="506"/>
      <c r="G30" s="506"/>
      <c r="H30" s="506"/>
      <c r="I30" s="105">
        <v>10</v>
      </c>
    </row>
    <row r="31" spans="1:9" x14ac:dyDescent="0.25">
      <c r="A31" s="741" t="s">
        <v>1392</v>
      </c>
      <c r="B31" s="741"/>
      <c r="C31" s="741"/>
      <c r="D31" s="741"/>
      <c r="E31" s="741"/>
      <c r="F31" s="741"/>
      <c r="G31" s="741"/>
      <c r="H31" s="741"/>
      <c r="I31" s="107">
        <f>SUM(I27:I30,I24:I25,I20:I22,I11:I18,I7:I9)</f>
        <v>62</v>
      </c>
    </row>
    <row r="32" spans="1:9" x14ac:dyDescent="0.25">
      <c r="A32" s="527" t="s">
        <v>560</v>
      </c>
      <c r="B32" s="527"/>
      <c r="C32" s="527" t="s">
        <v>1361</v>
      </c>
      <c r="D32" s="527"/>
      <c r="E32" s="87"/>
      <c r="F32" s="87"/>
      <c r="G32" s="87"/>
      <c r="H32" s="87"/>
      <c r="I32" s="93"/>
    </row>
  </sheetData>
  <sheetProtection password="CA9D" sheet="1" objects="1" scenarios="1"/>
  <mergeCells count="53">
    <mergeCell ref="A1:I1"/>
    <mergeCell ref="A2:I2"/>
    <mergeCell ref="A5:I5"/>
    <mergeCell ref="A6:I6"/>
    <mergeCell ref="A7:D7"/>
    <mergeCell ref="E7:H7"/>
    <mergeCell ref="A3:B3"/>
    <mergeCell ref="C3:I3"/>
    <mergeCell ref="A8:D8"/>
    <mergeCell ref="E8:H8"/>
    <mergeCell ref="A9:D9"/>
    <mergeCell ref="E9:H9"/>
    <mergeCell ref="A10:I10"/>
    <mergeCell ref="A11:D11"/>
    <mergeCell ref="E11:H11"/>
    <mergeCell ref="A14:D14"/>
    <mergeCell ref="E14:H14"/>
    <mergeCell ref="A12:D12"/>
    <mergeCell ref="E12:H12"/>
    <mergeCell ref="A25:D25"/>
    <mergeCell ref="E25:H25"/>
    <mergeCell ref="A16:D16"/>
    <mergeCell ref="E16:H16"/>
    <mergeCell ref="A13:D13"/>
    <mergeCell ref="E13:H13"/>
    <mergeCell ref="A18:D18"/>
    <mergeCell ref="E18:H18"/>
    <mergeCell ref="A15:D15"/>
    <mergeCell ref="E15:H15"/>
    <mergeCell ref="C32:D32"/>
    <mergeCell ref="A17:D17"/>
    <mergeCell ref="E17:H17"/>
    <mergeCell ref="A26:I26"/>
    <mergeCell ref="A19:I19"/>
    <mergeCell ref="A20:D20"/>
    <mergeCell ref="E20:H20"/>
    <mergeCell ref="A21:D21"/>
    <mergeCell ref="E21:H21"/>
    <mergeCell ref="A22:D22"/>
    <mergeCell ref="E22:H22"/>
    <mergeCell ref="A23:I23"/>
    <mergeCell ref="A24:D24"/>
    <mergeCell ref="E24:H24"/>
    <mergeCell ref="A32:B32"/>
    <mergeCell ref="A27:D27"/>
    <mergeCell ref="A30:D30"/>
    <mergeCell ref="E30:H30"/>
    <mergeCell ref="A31:H31"/>
    <mergeCell ref="E27:H27"/>
    <mergeCell ref="A29:D29"/>
    <mergeCell ref="E29:H29"/>
    <mergeCell ref="A28:D28"/>
    <mergeCell ref="E28:H28"/>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39"/>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ht="14.65" x14ac:dyDescent="0.3">
      <c r="A1" s="447" t="s">
        <v>258</v>
      </c>
      <c r="B1" s="447"/>
      <c r="C1" s="447"/>
      <c r="D1" s="447"/>
      <c r="E1" s="447"/>
      <c r="F1" s="447"/>
      <c r="G1" s="447"/>
      <c r="H1" s="447"/>
      <c r="I1" s="447"/>
    </row>
    <row r="2" spans="1:9" ht="14.65" x14ac:dyDescent="0.3">
      <c r="A2" s="447" t="s">
        <v>222</v>
      </c>
      <c r="B2" s="447"/>
      <c r="C2" s="447"/>
      <c r="D2" s="447"/>
      <c r="E2" s="447"/>
      <c r="F2" s="447"/>
      <c r="G2" s="447"/>
      <c r="H2" s="447"/>
      <c r="I2" s="447"/>
    </row>
    <row r="3" spans="1:9" ht="14.65" x14ac:dyDescent="0.3">
      <c r="A3" s="447" t="s">
        <v>673</v>
      </c>
      <c r="B3" s="447"/>
      <c r="C3" s="447"/>
      <c r="D3" s="447"/>
      <c r="E3" s="447"/>
      <c r="F3" s="447"/>
      <c r="G3" s="447"/>
      <c r="H3" s="447"/>
      <c r="I3" s="447"/>
    </row>
    <row r="4" spans="1:9" ht="15" customHeight="1" x14ac:dyDescent="0.25">
      <c r="A4" s="519" t="s">
        <v>27</v>
      </c>
      <c r="B4" s="520"/>
      <c r="C4" s="520" t="s">
        <v>393</v>
      </c>
      <c r="D4" s="520"/>
      <c r="E4" s="520"/>
      <c r="F4" s="520"/>
      <c r="G4" s="520"/>
      <c r="H4" s="520"/>
      <c r="I4" s="521"/>
    </row>
    <row r="5" spans="1:9" ht="15" customHeight="1" x14ac:dyDescent="0.25">
      <c r="A5" s="117" t="s">
        <v>29</v>
      </c>
      <c r="B5" s="118">
        <v>49.010199999999998</v>
      </c>
      <c r="C5" s="143"/>
      <c r="D5" s="143"/>
      <c r="E5" s="143"/>
      <c r="F5" s="143"/>
      <c r="G5" s="143"/>
      <c r="H5" s="143"/>
      <c r="I5" s="115"/>
    </row>
    <row r="6" spans="1:9" ht="14.65" x14ac:dyDescent="0.3">
      <c r="A6" s="672"/>
      <c r="B6" s="673"/>
      <c r="C6" s="673"/>
      <c r="D6" s="673"/>
      <c r="E6" s="673"/>
      <c r="F6" s="673"/>
      <c r="G6" s="673"/>
      <c r="H6" s="673"/>
      <c r="I6" s="674"/>
    </row>
    <row r="7" spans="1:9" x14ac:dyDescent="0.25">
      <c r="A7" s="532" t="s">
        <v>1</v>
      </c>
      <c r="B7" s="533"/>
      <c r="C7" s="533"/>
      <c r="D7" s="533"/>
      <c r="E7" s="533"/>
      <c r="F7" s="533"/>
      <c r="G7" s="533"/>
      <c r="H7" s="533"/>
      <c r="I7" s="534"/>
    </row>
    <row r="8" spans="1:9" ht="15" customHeight="1" x14ac:dyDescent="0.25">
      <c r="A8" s="498" t="s">
        <v>363</v>
      </c>
      <c r="B8" s="499"/>
      <c r="C8" s="499"/>
      <c r="D8" s="499"/>
      <c r="E8" s="499" t="s">
        <v>8</v>
      </c>
      <c r="F8" s="499"/>
      <c r="G8" s="499"/>
      <c r="H8" s="499"/>
      <c r="I8" s="83">
        <v>6</v>
      </c>
    </row>
    <row r="9" spans="1:9" ht="30" customHeight="1" x14ac:dyDescent="0.25">
      <c r="A9" s="498" t="s">
        <v>1695</v>
      </c>
      <c r="B9" s="499"/>
      <c r="C9" s="499"/>
      <c r="D9" s="499"/>
      <c r="E9" s="505" t="s">
        <v>1694</v>
      </c>
      <c r="F9" s="505"/>
      <c r="G9" s="505"/>
      <c r="H9" s="505"/>
      <c r="I9" s="83">
        <v>3</v>
      </c>
    </row>
    <row r="10" spans="1:9" x14ac:dyDescent="0.25">
      <c r="A10" s="650"/>
      <c r="B10" s="506"/>
      <c r="C10" s="506"/>
      <c r="D10" s="506"/>
      <c r="E10" s="506"/>
      <c r="F10" s="506"/>
      <c r="G10" s="506"/>
      <c r="H10" s="506"/>
      <c r="I10" s="105"/>
    </row>
    <row r="11" spans="1:9" x14ac:dyDescent="0.25">
      <c r="A11" s="666" t="s">
        <v>43</v>
      </c>
      <c r="B11" s="667"/>
      <c r="C11" s="667"/>
      <c r="D11" s="667"/>
      <c r="E11" s="667"/>
      <c r="F11" s="667"/>
      <c r="G11" s="667"/>
      <c r="H11" s="667"/>
      <c r="I11" s="668"/>
    </row>
    <row r="12" spans="1:9" ht="30.95" customHeight="1" x14ac:dyDescent="0.25">
      <c r="A12" s="645" t="s">
        <v>13</v>
      </c>
      <c r="B12" s="646"/>
      <c r="C12" s="646"/>
      <c r="D12" s="646"/>
      <c r="E12" s="506" t="s">
        <v>1707</v>
      </c>
      <c r="F12" s="506"/>
      <c r="G12" s="506"/>
      <c r="H12" s="506"/>
      <c r="I12" s="105">
        <v>3</v>
      </c>
    </row>
    <row r="13" spans="1:9" ht="30" customHeight="1" x14ac:dyDescent="0.25">
      <c r="A13" s="645" t="s">
        <v>10</v>
      </c>
      <c r="B13" s="646"/>
      <c r="C13" s="646"/>
      <c r="D13" s="646"/>
      <c r="E13" s="506" t="s">
        <v>394</v>
      </c>
      <c r="F13" s="506"/>
      <c r="G13" s="506"/>
      <c r="H13" s="506"/>
      <c r="I13" s="105">
        <v>6</v>
      </c>
    </row>
    <row r="14" spans="1:9" ht="30" customHeight="1" x14ac:dyDescent="0.25">
      <c r="A14" s="645" t="s">
        <v>11</v>
      </c>
      <c r="B14" s="646"/>
      <c r="C14" s="646"/>
      <c r="D14" s="646"/>
      <c r="E14" s="506" t="s">
        <v>159</v>
      </c>
      <c r="F14" s="506"/>
      <c r="G14" s="506"/>
      <c r="H14" s="506"/>
      <c r="I14" s="105">
        <v>6</v>
      </c>
    </row>
    <row r="15" spans="1:9" x14ac:dyDescent="0.25">
      <c r="A15" s="645" t="s">
        <v>212</v>
      </c>
      <c r="B15" s="646"/>
      <c r="C15" s="646"/>
      <c r="D15" s="646"/>
      <c r="E15" s="506" t="s">
        <v>12</v>
      </c>
      <c r="F15" s="506"/>
      <c r="G15" s="506"/>
      <c r="H15" s="506"/>
      <c r="I15" s="105">
        <v>3</v>
      </c>
    </row>
    <row r="16" spans="1:9" ht="15" customHeight="1" x14ac:dyDescent="0.25">
      <c r="A16" s="650"/>
      <c r="B16" s="506"/>
      <c r="C16" s="506"/>
      <c r="D16" s="506"/>
      <c r="E16" s="506"/>
      <c r="F16" s="506"/>
      <c r="G16" s="506"/>
      <c r="H16" s="506"/>
      <c r="I16" s="105"/>
    </row>
    <row r="17" spans="1:9" x14ac:dyDescent="0.25">
      <c r="A17" s="666" t="s">
        <v>125</v>
      </c>
      <c r="B17" s="667"/>
      <c r="C17" s="667"/>
      <c r="D17" s="667"/>
      <c r="E17" s="667"/>
      <c r="F17" s="667"/>
      <c r="G17" s="667"/>
      <c r="H17" s="667"/>
      <c r="I17" s="668"/>
    </row>
    <row r="18" spans="1:9" x14ac:dyDescent="0.25">
      <c r="A18" s="650" t="s">
        <v>445</v>
      </c>
      <c r="B18" s="506"/>
      <c r="C18" s="506"/>
      <c r="D18" s="506"/>
      <c r="E18" s="506" t="s">
        <v>674</v>
      </c>
      <c r="F18" s="506"/>
      <c r="G18" s="506"/>
      <c r="H18" s="506"/>
      <c r="I18" s="105">
        <v>8</v>
      </c>
    </row>
    <row r="19" spans="1:9" x14ac:dyDescent="0.25">
      <c r="A19" s="650"/>
      <c r="B19" s="506"/>
      <c r="C19" s="506"/>
      <c r="D19" s="506"/>
      <c r="E19" s="506"/>
      <c r="F19" s="506"/>
      <c r="G19" s="506"/>
      <c r="H19" s="506"/>
      <c r="I19" s="105"/>
    </row>
    <row r="20" spans="1:9" x14ac:dyDescent="0.25">
      <c r="A20" s="752" t="s">
        <v>3</v>
      </c>
      <c r="B20" s="753"/>
      <c r="C20" s="753"/>
      <c r="D20" s="753"/>
      <c r="E20" s="753"/>
      <c r="F20" s="753"/>
      <c r="G20" s="753"/>
      <c r="H20" s="753"/>
      <c r="I20" s="754"/>
    </row>
    <row r="21" spans="1:9" ht="30" customHeight="1" x14ac:dyDescent="0.25">
      <c r="A21" s="645" t="s">
        <v>15</v>
      </c>
      <c r="B21" s="646"/>
      <c r="C21" s="646"/>
      <c r="D21" s="646"/>
      <c r="E21" s="646" t="s">
        <v>80</v>
      </c>
      <c r="F21" s="646"/>
      <c r="G21" s="646"/>
      <c r="H21" s="646"/>
      <c r="I21" s="105">
        <v>3</v>
      </c>
    </row>
    <row r="22" spans="1:9" x14ac:dyDescent="0.25">
      <c r="A22" s="498" t="s">
        <v>17</v>
      </c>
      <c r="B22" s="499"/>
      <c r="C22" s="499"/>
      <c r="D22" s="499"/>
      <c r="E22" s="512" t="s">
        <v>526</v>
      </c>
      <c r="F22" s="512"/>
      <c r="G22" s="512"/>
      <c r="H22" s="512"/>
      <c r="I22" s="83">
        <v>3</v>
      </c>
    </row>
    <row r="23" spans="1:9" x14ac:dyDescent="0.25">
      <c r="A23" s="498" t="s">
        <v>148</v>
      </c>
      <c r="B23" s="499"/>
      <c r="C23" s="499"/>
      <c r="D23" s="499"/>
      <c r="E23" s="512" t="s">
        <v>149</v>
      </c>
      <c r="F23" s="512"/>
      <c r="G23" s="512"/>
      <c r="H23" s="512"/>
      <c r="I23" s="83">
        <v>3</v>
      </c>
    </row>
    <row r="24" spans="1:9" x14ac:dyDescent="0.25">
      <c r="A24" s="498"/>
      <c r="B24" s="499"/>
      <c r="C24" s="499"/>
      <c r="D24" s="499"/>
      <c r="E24" s="499"/>
      <c r="F24" s="499"/>
      <c r="G24" s="499"/>
      <c r="H24" s="499"/>
      <c r="I24" s="83"/>
    </row>
    <row r="25" spans="1:9" x14ac:dyDescent="0.25">
      <c r="A25" s="532" t="s">
        <v>0</v>
      </c>
      <c r="B25" s="533"/>
      <c r="C25" s="533"/>
      <c r="D25" s="533"/>
      <c r="E25" s="533"/>
      <c r="F25" s="533"/>
      <c r="G25" s="533"/>
      <c r="H25" s="533"/>
      <c r="I25" s="534"/>
    </row>
    <row r="26" spans="1:9" x14ac:dyDescent="0.25">
      <c r="A26" s="498" t="s">
        <v>675</v>
      </c>
      <c r="B26" s="499"/>
      <c r="C26" s="499"/>
      <c r="D26" s="499"/>
      <c r="E26" s="499" t="s">
        <v>676</v>
      </c>
      <c r="F26" s="499"/>
      <c r="G26" s="499"/>
      <c r="H26" s="499"/>
      <c r="I26" s="83">
        <v>3</v>
      </c>
    </row>
    <row r="27" spans="1:9" x14ac:dyDescent="0.25">
      <c r="A27" s="498" t="s">
        <v>227</v>
      </c>
      <c r="B27" s="499"/>
      <c r="C27" s="499"/>
      <c r="D27" s="499"/>
      <c r="E27" s="499" t="s">
        <v>230</v>
      </c>
      <c r="F27" s="499"/>
      <c r="G27" s="499"/>
      <c r="H27" s="499"/>
      <c r="I27" s="83">
        <v>3</v>
      </c>
    </row>
    <row r="28" spans="1:9" x14ac:dyDescent="0.25">
      <c r="A28" s="498" t="s">
        <v>224</v>
      </c>
      <c r="B28" s="499"/>
      <c r="C28" s="499"/>
      <c r="D28" s="499"/>
      <c r="E28" s="499" t="s">
        <v>228</v>
      </c>
      <c r="F28" s="499"/>
      <c r="G28" s="499"/>
      <c r="H28" s="499"/>
      <c r="I28" s="83">
        <v>3</v>
      </c>
    </row>
    <row r="29" spans="1:9" x14ac:dyDescent="0.25">
      <c r="A29" s="498"/>
      <c r="B29" s="499"/>
      <c r="C29" s="499"/>
      <c r="D29" s="499"/>
      <c r="E29" s="499"/>
      <c r="F29" s="499"/>
      <c r="G29" s="499"/>
      <c r="H29" s="499"/>
      <c r="I29" s="83"/>
    </row>
    <row r="30" spans="1:9" x14ac:dyDescent="0.25">
      <c r="A30" s="532" t="s">
        <v>18</v>
      </c>
      <c r="B30" s="533"/>
      <c r="C30" s="533"/>
      <c r="D30" s="533"/>
      <c r="E30" s="533"/>
      <c r="F30" s="533"/>
      <c r="G30" s="533"/>
      <c r="H30" s="533"/>
      <c r="I30" s="534"/>
    </row>
    <row r="31" spans="1:9" x14ac:dyDescent="0.25">
      <c r="A31" s="498" t="s">
        <v>231</v>
      </c>
      <c r="B31" s="499"/>
      <c r="C31" s="499"/>
      <c r="D31" s="499"/>
      <c r="E31" s="499" t="s">
        <v>232</v>
      </c>
      <c r="F31" s="499"/>
      <c r="G31" s="499"/>
      <c r="H31" s="499"/>
      <c r="I31" s="83">
        <v>3</v>
      </c>
    </row>
    <row r="32" spans="1:9" x14ac:dyDescent="0.25">
      <c r="A32" s="498" t="s">
        <v>226</v>
      </c>
      <c r="B32" s="499"/>
      <c r="C32" s="499"/>
      <c r="D32" s="499"/>
      <c r="E32" s="499" t="s">
        <v>84</v>
      </c>
      <c r="F32" s="499"/>
      <c r="G32" s="499"/>
      <c r="H32" s="499"/>
      <c r="I32" s="83">
        <v>3</v>
      </c>
    </row>
    <row r="33" spans="1:9" x14ac:dyDescent="0.25">
      <c r="A33" s="498" t="s">
        <v>225</v>
      </c>
      <c r="B33" s="499"/>
      <c r="C33" s="499"/>
      <c r="D33" s="499"/>
      <c r="E33" s="499" t="s">
        <v>229</v>
      </c>
      <c r="F33" s="499"/>
      <c r="G33" s="499"/>
      <c r="H33" s="499"/>
      <c r="I33" s="83">
        <v>3</v>
      </c>
    </row>
    <row r="34" spans="1:9" x14ac:dyDescent="0.25">
      <c r="A34" s="501" t="s">
        <v>1390</v>
      </c>
      <c r="B34" s="501"/>
      <c r="C34" s="501"/>
      <c r="D34" s="501"/>
      <c r="E34" s="501"/>
      <c r="F34" s="501"/>
      <c r="G34" s="501"/>
      <c r="H34" s="501"/>
      <c r="I34" s="86">
        <f>SUM(I31:I33,I26:I29,I21:I24,I18:I19,I12:I16,I8:I10)</f>
        <v>62</v>
      </c>
    </row>
    <row r="35" spans="1:9" ht="15" customHeight="1" x14ac:dyDescent="0.25">
      <c r="A35" s="527" t="s">
        <v>560</v>
      </c>
      <c r="B35" s="527"/>
      <c r="C35" s="527" t="s">
        <v>1361</v>
      </c>
      <c r="D35" s="527"/>
      <c r="E35" s="87"/>
      <c r="F35" s="87"/>
      <c r="G35" s="87"/>
      <c r="H35" s="87"/>
      <c r="I35" s="93"/>
    </row>
    <row r="36" spans="1:9" ht="15" customHeight="1" x14ac:dyDescent="0.25"/>
    <row r="39" spans="1:9" x14ac:dyDescent="0.25">
      <c r="B39" s="64"/>
    </row>
  </sheetData>
  <sheetProtection password="CA9D" sheet="1" objects="1" scenarios="1"/>
  <mergeCells count="57">
    <mergeCell ref="A29:D29"/>
    <mergeCell ref="E29:H29"/>
    <mergeCell ref="A35:B35"/>
    <mergeCell ref="A30:I30"/>
    <mergeCell ref="A31:D31"/>
    <mergeCell ref="E31:H31"/>
    <mergeCell ref="A34:H34"/>
    <mergeCell ref="A33:D33"/>
    <mergeCell ref="E33:H33"/>
    <mergeCell ref="A32:D32"/>
    <mergeCell ref="E32:H32"/>
    <mergeCell ref="C35:D35"/>
    <mergeCell ref="A28:D28"/>
    <mergeCell ref="E28:H28"/>
    <mergeCell ref="A15:D15"/>
    <mergeCell ref="E15:H15"/>
    <mergeCell ref="A16:D16"/>
    <mergeCell ref="E16:H16"/>
    <mergeCell ref="A17:I17"/>
    <mergeCell ref="A19:D19"/>
    <mergeCell ref="E19:H19"/>
    <mergeCell ref="A27:D27"/>
    <mergeCell ref="E27:H27"/>
    <mergeCell ref="A26:D26"/>
    <mergeCell ref="A24:D24"/>
    <mergeCell ref="E24:H24"/>
    <mergeCell ref="A25:I25"/>
    <mergeCell ref="A22:D22"/>
    <mergeCell ref="E26:H26"/>
    <mergeCell ref="A20:I20"/>
    <mergeCell ref="A21:D21"/>
    <mergeCell ref="E21:H21"/>
    <mergeCell ref="A12:D12"/>
    <mergeCell ref="E12:H12"/>
    <mergeCell ref="A13:D13"/>
    <mergeCell ref="E13:H13"/>
    <mergeCell ref="A18:D18"/>
    <mergeCell ref="E18:H18"/>
    <mergeCell ref="A14:D14"/>
    <mergeCell ref="E14:H14"/>
    <mergeCell ref="E22:H22"/>
    <mergeCell ref="A23:D23"/>
    <mergeCell ref="E23:H23"/>
    <mergeCell ref="A1:I1"/>
    <mergeCell ref="A2:I2"/>
    <mergeCell ref="A3:I3"/>
    <mergeCell ref="A6:I6"/>
    <mergeCell ref="A7:I7"/>
    <mergeCell ref="A11:I11"/>
    <mergeCell ref="A4:B4"/>
    <mergeCell ref="C4:I4"/>
    <mergeCell ref="A8:D8"/>
    <mergeCell ref="E8:H8"/>
    <mergeCell ref="A9:D9"/>
    <mergeCell ref="E9:H9"/>
    <mergeCell ref="A10:D10"/>
    <mergeCell ref="E10:H10"/>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37"/>
  <sheetViews>
    <sheetView view="pageLayout" zoomScaleNormal="100" workbookViewId="0">
      <selection sqref="A1:I1"/>
    </sheetView>
  </sheetViews>
  <sheetFormatPr defaultColWidth="9.140625" defaultRowHeight="15" x14ac:dyDescent="0.25"/>
  <cols>
    <col min="1" max="8" width="9.140625" style="15"/>
    <col min="9" max="9" width="9.140625" style="2"/>
    <col min="10" max="16384" width="9.140625" style="15"/>
  </cols>
  <sheetData>
    <row r="1" spans="1:9" x14ac:dyDescent="0.25">
      <c r="A1" s="447" t="s">
        <v>259</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51</v>
      </c>
      <c r="D3" s="520"/>
      <c r="E3" s="520"/>
      <c r="F3" s="520"/>
      <c r="G3" s="520"/>
      <c r="H3" s="520"/>
      <c r="I3" s="521"/>
    </row>
    <row r="4" spans="1:9" s="9" customFormat="1" x14ac:dyDescent="0.25">
      <c r="A4" s="170" t="s">
        <v>29</v>
      </c>
      <c r="B4" s="155" t="s">
        <v>691</v>
      </c>
      <c r="C4" s="161"/>
      <c r="D4" s="161"/>
      <c r="E4" s="161"/>
      <c r="F4" s="161"/>
      <c r="G4" s="161"/>
      <c r="H4" s="161"/>
      <c r="I4" s="103"/>
    </row>
    <row r="5" spans="1:9" x14ac:dyDescent="0.25">
      <c r="A5" s="529"/>
      <c r="B5" s="530"/>
      <c r="C5" s="530"/>
      <c r="D5" s="530"/>
      <c r="E5" s="530"/>
      <c r="F5" s="530"/>
      <c r="G5" s="530"/>
      <c r="H5" s="530"/>
      <c r="I5" s="531"/>
    </row>
    <row r="6" spans="1:9" x14ac:dyDescent="0.25">
      <c r="A6" s="532" t="s">
        <v>677</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x14ac:dyDescent="0.25">
      <c r="A8" s="498"/>
      <c r="B8" s="499"/>
      <c r="C8" s="499"/>
      <c r="D8" s="499"/>
      <c r="E8" s="499"/>
      <c r="F8" s="499"/>
      <c r="G8" s="499"/>
      <c r="H8" s="499"/>
      <c r="I8" s="83"/>
    </row>
    <row r="9" spans="1:9" x14ac:dyDescent="0.25">
      <c r="A9" s="532" t="s">
        <v>43</v>
      </c>
      <c r="B9" s="533"/>
      <c r="C9" s="533"/>
      <c r="D9" s="533"/>
      <c r="E9" s="533"/>
      <c r="F9" s="533"/>
      <c r="G9" s="533"/>
      <c r="H9" s="533"/>
      <c r="I9" s="534"/>
    </row>
    <row r="10" spans="1:9" ht="29.25" customHeight="1" x14ac:dyDescent="0.25">
      <c r="A10" s="504" t="s">
        <v>13</v>
      </c>
      <c r="B10" s="505"/>
      <c r="C10" s="505"/>
      <c r="D10" s="505"/>
      <c r="E10" s="507" t="s">
        <v>115</v>
      </c>
      <c r="F10" s="507"/>
      <c r="G10" s="507"/>
      <c r="H10" s="507"/>
      <c r="I10" s="83">
        <v>3</v>
      </c>
    </row>
    <row r="11" spans="1:9" ht="63" customHeight="1" x14ac:dyDescent="0.25">
      <c r="A11" s="504" t="s">
        <v>43</v>
      </c>
      <c r="B11" s="505"/>
      <c r="C11" s="505"/>
      <c r="D11" s="505"/>
      <c r="E11" s="507" t="s">
        <v>1673</v>
      </c>
      <c r="F11" s="507"/>
      <c r="G11" s="507"/>
      <c r="H11" s="507"/>
      <c r="I11" s="83">
        <v>6</v>
      </c>
    </row>
    <row r="12" spans="1:9" ht="15" customHeight="1" x14ac:dyDescent="0.25">
      <c r="A12" s="498" t="s">
        <v>1913</v>
      </c>
      <c r="B12" s="499"/>
      <c r="C12" s="499"/>
      <c r="D12" s="499"/>
      <c r="E12" s="507" t="s">
        <v>124</v>
      </c>
      <c r="F12" s="507"/>
      <c r="G12" s="507"/>
      <c r="H12" s="507"/>
      <c r="I12" s="83">
        <v>6</v>
      </c>
    </row>
    <row r="13" spans="1:9" x14ac:dyDescent="0.25">
      <c r="A13" s="498"/>
      <c r="B13" s="499"/>
      <c r="C13" s="499"/>
      <c r="D13" s="499"/>
      <c r="E13" s="499"/>
      <c r="F13" s="499"/>
      <c r="G13" s="499"/>
      <c r="H13" s="499"/>
      <c r="I13" s="83"/>
    </row>
    <row r="14" spans="1:9" ht="14.65" customHeight="1" x14ac:dyDescent="0.25">
      <c r="A14" s="532" t="s">
        <v>125</v>
      </c>
      <c r="B14" s="533"/>
      <c r="C14" s="533"/>
      <c r="D14" s="533"/>
      <c r="E14" s="533"/>
      <c r="F14" s="533"/>
      <c r="G14" s="533"/>
      <c r="H14" s="533"/>
      <c r="I14" s="534"/>
    </row>
    <row r="15" spans="1:9" ht="15" customHeight="1" x14ac:dyDescent="0.25">
      <c r="A15" s="498" t="s">
        <v>380</v>
      </c>
      <c r="B15" s="499"/>
      <c r="C15" s="499"/>
      <c r="D15" s="499"/>
      <c r="E15" s="499" t="s">
        <v>328</v>
      </c>
      <c r="F15" s="499"/>
      <c r="G15" s="499"/>
      <c r="H15" s="499"/>
      <c r="I15" s="153">
        <v>4</v>
      </c>
    </row>
    <row r="16" spans="1:9" ht="15" customHeight="1" x14ac:dyDescent="0.25">
      <c r="A16" s="687" t="s">
        <v>685</v>
      </c>
      <c r="B16" s="528"/>
      <c r="C16" s="528"/>
      <c r="D16" s="528"/>
      <c r="E16" s="499" t="s">
        <v>683</v>
      </c>
      <c r="F16" s="499"/>
      <c r="G16" s="499"/>
      <c r="H16" s="499"/>
      <c r="I16" s="153">
        <v>4</v>
      </c>
    </row>
    <row r="17" spans="1:9" ht="15" customHeight="1" x14ac:dyDescent="0.25">
      <c r="A17" s="572" t="s">
        <v>143</v>
      </c>
      <c r="B17" s="512"/>
      <c r="C17" s="512"/>
      <c r="D17" s="512"/>
      <c r="E17" s="512" t="s">
        <v>145</v>
      </c>
      <c r="F17" s="512"/>
      <c r="G17" s="512"/>
      <c r="H17" s="512"/>
      <c r="I17" s="106">
        <v>4</v>
      </c>
    </row>
    <row r="18" spans="1:9" ht="15" customHeight="1" x14ac:dyDescent="0.25">
      <c r="A18" s="572" t="s">
        <v>355</v>
      </c>
      <c r="B18" s="512"/>
      <c r="C18" s="512"/>
      <c r="D18" s="512"/>
      <c r="E18" s="512" t="s">
        <v>106</v>
      </c>
      <c r="F18" s="512"/>
      <c r="G18" s="512"/>
      <c r="H18" s="512"/>
      <c r="I18" s="106">
        <v>8</v>
      </c>
    </row>
    <row r="19" spans="1:9" ht="15" customHeight="1" x14ac:dyDescent="0.25">
      <c r="A19" s="498" t="s">
        <v>686</v>
      </c>
      <c r="B19" s="499"/>
      <c r="C19" s="499"/>
      <c r="D19" s="499"/>
      <c r="E19" s="499" t="s">
        <v>684</v>
      </c>
      <c r="F19" s="499"/>
      <c r="G19" s="499"/>
      <c r="H19" s="499"/>
      <c r="I19" s="153">
        <v>4</v>
      </c>
    </row>
    <row r="20" spans="1:9" ht="14.25" customHeight="1" x14ac:dyDescent="0.25">
      <c r="A20" s="498"/>
      <c r="B20" s="499"/>
      <c r="C20" s="499"/>
      <c r="D20" s="499"/>
      <c r="E20" s="499"/>
      <c r="F20" s="499"/>
      <c r="G20" s="499"/>
      <c r="H20" s="499"/>
      <c r="I20" s="153"/>
    </row>
    <row r="21" spans="1:9" x14ac:dyDescent="0.25">
      <c r="A21" s="532" t="s">
        <v>3</v>
      </c>
      <c r="B21" s="533"/>
      <c r="C21" s="533"/>
      <c r="D21" s="533"/>
      <c r="E21" s="533"/>
      <c r="F21" s="533"/>
      <c r="G21" s="533"/>
      <c r="H21" s="533"/>
      <c r="I21" s="534"/>
    </row>
    <row r="22" spans="1:9" ht="28.5" customHeight="1" x14ac:dyDescent="0.25">
      <c r="A22" s="498" t="s">
        <v>679</v>
      </c>
      <c r="B22" s="499"/>
      <c r="C22" s="499"/>
      <c r="D22" s="499"/>
      <c r="E22" s="505" t="s">
        <v>80</v>
      </c>
      <c r="F22" s="505"/>
      <c r="G22" s="505"/>
      <c r="H22" s="505"/>
      <c r="I22" s="83">
        <v>3</v>
      </c>
    </row>
    <row r="23" spans="1:9" x14ac:dyDescent="0.25">
      <c r="A23" s="498" t="s">
        <v>148</v>
      </c>
      <c r="B23" s="499"/>
      <c r="C23" s="499"/>
      <c r="D23" s="499"/>
      <c r="E23" s="512" t="s">
        <v>1144</v>
      </c>
      <c r="F23" s="512"/>
      <c r="G23" s="512"/>
      <c r="H23" s="512"/>
      <c r="I23" s="83">
        <v>3</v>
      </c>
    </row>
    <row r="24" spans="1:9" ht="15" customHeight="1" x14ac:dyDescent="0.25">
      <c r="A24" s="498"/>
      <c r="B24" s="499"/>
      <c r="C24" s="499"/>
      <c r="D24" s="499"/>
      <c r="E24" s="499"/>
      <c r="F24" s="499"/>
      <c r="G24" s="499"/>
      <c r="H24" s="499"/>
      <c r="I24" s="83"/>
    </row>
    <row r="25" spans="1:9" ht="15" customHeight="1" x14ac:dyDescent="0.25">
      <c r="A25" s="532" t="s">
        <v>18</v>
      </c>
      <c r="B25" s="533"/>
      <c r="C25" s="533"/>
      <c r="D25" s="533"/>
      <c r="E25" s="533"/>
      <c r="F25" s="533"/>
      <c r="G25" s="533"/>
      <c r="H25" s="533"/>
      <c r="I25" s="534"/>
    </row>
    <row r="26" spans="1:9" x14ac:dyDescent="0.25">
      <c r="A26" s="498" t="s">
        <v>218</v>
      </c>
      <c r="B26" s="499"/>
      <c r="C26" s="499"/>
      <c r="D26" s="499"/>
      <c r="E26" s="499" t="s">
        <v>680</v>
      </c>
      <c r="F26" s="499"/>
      <c r="G26" s="499"/>
      <c r="H26" s="499"/>
      <c r="I26" s="83">
        <v>3</v>
      </c>
    </row>
    <row r="27" spans="1:9" x14ac:dyDescent="0.25">
      <c r="A27" s="498" t="s">
        <v>449</v>
      </c>
      <c r="B27" s="499"/>
      <c r="C27" s="499"/>
      <c r="D27" s="499"/>
      <c r="E27" s="499"/>
      <c r="F27" s="499"/>
      <c r="G27" s="499"/>
      <c r="H27" s="499"/>
      <c r="I27" s="123" t="s">
        <v>681</v>
      </c>
    </row>
    <row r="28" spans="1:9" x14ac:dyDescent="0.25">
      <c r="A28" s="501" t="s">
        <v>1546</v>
      </c>
      <c r="B28" s="501"/>
      <c r="C28" s="501"/>
      <c r="D28" s="501"/>
      <c r="E28" s="501"/>
      <c r="F28" s="501"/>
      <c r="G28" s="501"/>
      <c r="H28" s="501"/>
      <c r="I28" s="124" t="s">
        <v>687</v>
      </c>
    </row>
    <row r="29" spans="1:9" x14ac:dyDescent="0.25">
      <c r="A29" s="502" t="s">
        <v>6</v>
      </c>
      <c r="B29" s="502"/>
      <c r="C29" s="502"/>
      <c r="D29" s="502"/>
      <c r="E29" s="502"/>
      <c r="F29" s="502"/>
      <c r="G29" s="502"/>
      <c r="H29" s="502"/>
      <c r="I29" s="502"/>
    </row>
    <row r="30" spans="1:9" ht="26.25" customHeight="1" x14ac:dyDescent="0.25">
      <c r="A30" s="640" t="s">
        <v>678</v>
      </c>
      <c r="B30" s="640"/>
      <c r="C30" s="640"/>
      <c r="D30" s="640"/>
      <c r="E30" s="640"/>
      <c r="F30" s="640"/>
      <c r="G30" s="640"/>
      <c r="H30" s="640"/>
      <c r="I30" s="640"/>
    </row>
    <row r="31" spans="1:9" x14ac:dyDescent="0.25">
      <c r="A31" s="756" t="s">
        <v>682</v>
      </c>
      <c r="B31" s="756"/>
      <c r="C31" s="756"/>
      <c r="D31" s="756"/>
      <c r="E31" s="756"/>
      <c r="F31" s="756"/>
      <c r="G31" s="756"/>
      <c r="H31" s="756"/>
      <c r="I31" s="756"/>
    </row>
    <row r="32" spans="1:9" ht="25.5" customHeight="1" x14ac:dyDescent="0.25">
      <c r="A32" s="503" t="s">
        <v>690</v>
      </c>
      <c r="B32" s="503"/>
      <c r="C32" s="503"/>
      <c r="D32" s="503"/>
      <c r="E32" s="503"/>
      <c r="F32" s="503"/>
      <c r="G32" s="503"/>
      <c r="H32" s="503"/>
      <c r="I32" s="503"/>
    </row>
    <row r="33" spans="1:9" ht="30.95" customHeight="1" x14ac:dyDescent="0.25">
      <c r="A33" s="640" t="s">
        <v>1111</v>
      </c>
      <c r="B33" s="640"/>
      <c r="C33" s="640"/>
      <c r="D33" s="640"/>
      <c r="E33" s="640"/>
      <c r="F33" s="640"/>
      <c r="G33" s="640"/>
      <c r="H33" s="640"/>
      <c r="I33" s="640"/>
    </row>
    <row r="34" spans="1:9" x14ac:dyDescent="0.25">
      <c r="A34" s="755" t="s">
        <v>1112</v>
      </c>
      <c r="B34" s="755"/>
      <c r="C34" s="755"/>
      <c r="D34" s="755"/>
      <c r="E34" s="755"/>
      <c r="F34" s="755"/>
      <c r="G34" s="755"/>
      <c r="H34" s="755"/>
      <c r="I34" s="755"/>
    </row>
    <row r="35" spans="1:9" ht="27.75" customHeight="1" x14ac:dyDescent="0.25">
      <c r="A35" s="756" t="s">
        <v>688</v>
      </c>
      <c r="B35" s="756"/>
      <c r="C35" s="756"/>
      <c r="D35" s="756"/>
      <c r="E35" s="756"/>
      <c r="F35" s="756"/>
      <c r="G35" s="756"/>
      <c r="H35" s="756"/>
      <c r="I35" s="756"/>
    </row>
    <row r="36" spans="1:9" ht="29.25" customHeight="1" x14ac:dyDescent="0.25">
      <c r="A36" s="503" t="s">
        <v>689</v>
      </c>
      <c r="B36" s="503"/>
      <c r="C36" s="503"/>
      <c r="D36" s="503"/>
      <c r="E36" s="503"/>
      <c r="F36" s="503"/>
      <c r="G36" s="503"/>
      <c r="H36" s="503"/>
      <c r="I36" s="503"/>
    </row>
    <row r="37" spans="1:9" x14ac:dyDescent="0.25">
      <c r="A37" s="527" t="s">
        <v>560</v>
      </c>
      <c r="B37" s="527"/>
      <c r="C37" s="527" t="s">
        <v>1361</v>
      </c>
      <c r="D37" s="527"/>
      <c r="E37" s="87"/>
      <c r="F37" s="87"/>
      <c r="G37" s="87"/>
      <c r="H37" s="87"/>
      <c r="I37" s="93"/>
    </row>
  </sheetData>
  <sheetProtection password="CA9D" sheet="1" objects="1" scenarios="1"/>
  <mergeCells count="55">
    <mergeCell ref="A23:D23"/>
    <mergeCell ref="A35:I35"/>
    <mergeCell ref="A36:I36"/>
    <mergeCell ref="A16:D16"/>
    <mergeCell ref="E16:H16"/>
    <mergeCell ref="A18:D18"/>
    <mergeCell ref="E18:H18"/>
    <mergeCell ref="E23:H23"/>
    <mergeCell ref="A17:D17"/>
    <mergeCell ref="E17:H17"/>
    <mergeCell ref="A20:D20"/>
    <mergeCell ref="E20:H20"/>
    <mergeCell ref="A21:I21"/>
    <mergeCell ref="A22:D22"/>
    <mergeCell ref="E22:H22"/>
    <mergeCell ref="A26:D26"/>
    <mergeCell ref="E26:H26"/>
    <mergeCell ref="A28:H28"/>
    <mergeCell ref="A24:D24"/>
    <mergeCell ref="E24:H24"/>
    <mergeCell ref="A25:I25"/>
    <mergeCell ref="A27:D27"/>
    <mergeCell ref="E27:H27"/>
    <mergeCell ref="A8:D8"/>
    <mergeCell ref="E8:H8"/>
    <mergeCell ref="A9:I9"/>
    <mergeCell ref="A10:D10"/>
    <mergeCell ref="E10:H10"/>
    <mergeCell ref="A37:B37"/>
    <mergeCell ref="A29:I29"/>
    <mergeCell ref="A33:I33"/>
    <mergeCell ref="A32:I32"/>
    <mergeCell ref="A34:I34"/>
    <mergeCell ref="A30:I30"/>
    <mergeCell ref="A31:I31"/>
    <mergeCell ref="C37:D37"/>
    <mergeCell ref="A19:D19"/>
    <mergeCell ref="E19:H19"/>
    <mergeCell ref="A11:D11"/>
    <mergeCell ref="E11:H11"/>
    <mergeCell ref="A12:D12"/>
    <mergeCell ref="E12:H12"/>
    <mergeCell ref="A13:D13"/>
    <mergeCell ref="E13:H13"/>
    <mergeCell ref="A14:I14"/>
    <mergeCell ref="A15:D15"/>
    <mergeCell ref="E15:H15"/>
    <mergeCell ref="A1:I1"/>
    <mergeCell ref="A2:I2"/>
    <mergeCell ref="A5:I5"/>
    <mergeCell ref="A6:I6"/>
    <mergeCell ref="A7:D7"/>
    <mergeCell ref="E7:H7"/>
    <mergeCell ref="A3:B3"/>
    <mergeCell ref="C3:I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59"/>
  <sheetViews>
    <sheetView view="pageLayout" topLeftCell="A40" zoomScaleNormal="100" workbookViewId="0">
      <selection activeCell="E50" sqref="E50:H50"/>
    </sheetView>
  </sheetViews>
  <sheetFormatPr defaultColWidth="9.140625" defaultRowHeight="15" x14ac:dyDescent="0.25"/>
  <cols>
    <col min="1" max="8" width="9.140625" style="350"/>
    <col min="9" max="9" width="9.140625" style="357"/>
    <col min="10" max="16384" width="9.140625" style="350"/>
  </cols>
  <sheetData>
    <row r="1" spans="1:9" x14ac:dyDescent="0.25">
      <c r="A1" s="447" t="s">
        <v>260</v>
      </c>
      <c r="B1" s="447"/>
      <c r="C1" s="447"/>
      <c r="D1" s="447"/>
      <c r="E1" s="447"/>
      <c r="F1" s="447"/>
      <c r="G1" s="447"/>
      <c r="H1" s="447"/>
      <c r="I1" s="447"/>
    </row>
    <row r="2" spans="1:9" x14ac:dyDescent="0.25">
      <c r="A2" s="447" t="s">
        <v>505</v>
      </c>
      <c r="B2" s="447"/>
      <c r="C2" s="447"/>
      <c r="D2" s="447"/>
      <c r="E2" s="447"/>
      <c r="F2" s="447"/>
      <c r="G2" s="447"/>
      <c r="H2" s="447"/>
      <c r="I2" s="447"/>
    </row>
    <row r="3" spans="1:9" x14ac:dyDescent="0.25">
      <c r="A3" s="519" t="s">
        <v>27</v>
      </c>
      <c r="B3" s="520"/>
      <c r="C3" s="520" t="s">
        <v>698</v>
      </c>
      <c r="D3" s="520"/>
      <c r="E3" s="520"/>
      <c r="F3" s="520"/>
      <c r="G3" s="520"/>
      <c r="H3" s="520"/>
      <c r="I3" s="521"/>
    </row>
    <row r="4" spans="1:9" x14ac:dyDescent="0.25">
      <c r="A4" s="81" t="s">
        <v>29</v>
      </c>
      <c r="B4" s="644" t="s">
        <v>692</v>
      </c>
      <c r="C4" s="644"/>
      <c r="D4" s="644"/>
      <c r="E4" s="644"/>
      <c r="F4" s="351"/>
      <c r="G4" s="351"/>
      <c r="H4" s="351"/>
      <c r="I4" s="83"/>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32.25" customHeight="1" x14ac:dyDescent="0.25">
      <c r="A7" s="504" t="s">
        <v>15</v>
      </c>
      <c r="B7" s="505"/>
      <c r="C7" s="505"/>
      <c r="D7" s="505"/>
      <c r="E7" s="505" t="s">
        <v>80</v>
      </c>
      <c r="F7" s="505"/>
      <c r="G7" s="505"/>
      <c r="H7" s="505"/>
      <c r="I7" s="83">
        <v>3</v>
      </c>
    </row>
    <row r="8" spans="1:9" x14ac:dyDescent="0.25">
      <c r="A8" s="498" t="s">
        <v>37</v>
      </c>
      <c r="B8" s="499"/>
      <c r="C8" s="499"/>
      <c r="D8" s="499"/>
      <c r="E8" s="499" t="s">
        <v>83</v>
      </c>
      <c r="F8" s="499"/>
      <c r="G8" s="499"/>
      <c r="H8" s="499"/>
      <c r="I8" s="83">
        <v>8</v>
      </c>
    </row>
    <row r="9" spans="1:9" x14ac:dyDescent="0.25">
      <c r="A9" s="501" t="s">
        <v>1563</v>
      </c>
      <c r="B9" s="501"/>
      <c r="C9" s="501"/>
      <c r="D9" s="501"/>
      <c r="E9" s="501"/>
      <c r="F9" s="501"/>
      <c r="G9" s="501"/>
      <c r="H9" s="501"/>
      <c r="I9" s="86">
        <f>SUM(I6:I8)</f>
        <v>17</v>
      </c>
    </row>
    <row r="10" spans="1:9" x14ac:dyDescent="0.25">
      <c r="A10" s="727" t="s">
        <v>1521</v>
      </c>
      <c r="B10" s="727"/>
      <c r="C10" s="727"/>
      <c r="D10" s="727"/>
      <c r="E10" s="727"/>
      <c r="F10" s="727"/>
      <c r="G10" s="727"/>
      <c r="H10" s="727"/>
      <c r="I10" s="727"/>
    </row>
    <row r="11" spans="1:9" ht="30.75" customHeight="1" x14ac:dyDescent="0.25">
      <c r="A11" s="583" t="s">
        <v>13</v>
      </c>
      <c r="B11" s="584"/>
      <c r="C11" s="584"/>
      <c r="D11" s="584"/>
      <c r="E11" s="635" t="s">
        <v>694</v>
      </c>
      <c r="F11" s="635"/>
      <c r="G11" s="635"/>
      <c r="H11" s="635"/>
      <c r="I11" s="109">
        <v>3</v>
      </c>
    </row>
    <row r="12" spans="1:9" ht="30.75" customHeight="1" x14ac:dyDescent="0.25">
      <c r="A12" s="504" t="s">
        <v>727</v>
      </c>
      <c r="B12" s="505"/>
      <c r="C12" s="505"/>
      <c r="D12" s="505"/>
      <c r="E12" s="506" t="s">
        <v>1702</v>
      </c>
      <c r="F12" s="506"/>
      <c r="G12" s="506"/>
      <c r="H12" s="506"/>
      <c r="I12" s="83">
        <v>6</v>
      </c>
    </row>
    <row r="13" spans="1:9" ht="29.25" customHeight="1" x14ac:dyDescent="0.25">
      <c r="A13" s="504" t="s">
        <v>10</v>
      </c>
      <c r="B13" s="505"/>
      <c r="C13" s="505"/>
      <c r="D13" s="505"/>
      <c r="E13" s="512" t="s">
        <v>74</v>
      </c>
      <c r="F13" s="512"/>
      <c r="G13" s="512"/>
      <c r="H13" s="512"/>
      <c r="I13" s="83">
        <v>6</v>
      </c>
    </row>
    <row r="14" spans="1:9" x14ac:dyDescent="0.25">
      <c r="A14" s="757" t="s">
        <v>524</v>
      </c>
      <c r="B14" s="636"/>
      <c r="C14" s="636"/>
      <c r="D14" s="636"/>
      <c r="E14" s="636" t="s">
        <v>1696</v>
      </c>
      <c r="F14" s="636"/>
      <c r="G14" s="636"/>
      <c r="H14" s="636"/>
      <c r="I14" s="110">
        <v>3</v>
      </c>
    </row>
    <row r="15" spans="1:9" ht="30" customHeight="1" x14ac:dyDescent="0.25">
      <c r="A15" s="504" t="s">
        <v>11</v>
      </c>
      <c r="B15" s="505"/>
      <c r="C15" s="505"/>
      <c r="D15" s="505"/>
      <c r="E15" s="507" t="s">
        <v>1113</v>
      </c>
      <c r="F15" s="507"/>
      <c r="G15" s="507"/>
      <c r="H15" s="507"/>
      <c r="I15" s="83">
        <v>6</v>
      </c>
    </row>
    <row r="16" spans="1:9" x14ac:dyDescent="0.25">
      <c r="A16" s="504" t="s">
        <v>1709</v>
      </c>
      <c r="B16" s="505"/>
      <c r="C16" s="505"/>
      <c r="D16" s="505"/>
      <c r="E16" s="539" t="s">
        <v>1708</v>
      </c>
      <c r="F16" s="539"/>
      <c r="G16" s="539"/>
      <c r="H16" s="539"/>
      <c r="I16" s="83">
        <v>3</v>
      </c>
    </row>
    <row r="17" spans="1:9" x14ac:dyDescent="0.25">
      <c r="A17" s="572" t="s">
        <v>212</v>
      </c>
      <c r="B17" s="512"/>
      <c r="C17" s="512"/>
      <c r="D17" s="512"/>
      <c r="E17" s="512" t="s">
        <v>12</v>
      </c>
      <c r="F17" s="512"/>
      <c r="G17" s="512"/>
      <c r="H17" s="512"/>
      <c r="I17" s="83">
        <v>3</v>
      </c>
    </row>
    <row r="18" spans="1:9" ht="30.75" customHeight="1" x14ac:dyDescent="0.25">
      <c r="A18" s="498" t="s">
        <v>1695</v>
      </c>
      <c r="B18" s="499"/>
      <c r="C18" s="499"/>
      <c r="D18" s="499"/>
      <c r="E18" s="505" t="s">
        <v>1694</v>
      </c>
      <c r="F18" s="505"/>
      <c r="G18" s="505"/>
      <c r="H18" s="505"/>
      <c r="I18" s="83">
        <v>3</v>
      </c>
    </row>
    <row r="19" spans="1:9" x14ac:dyDescent="0.25">
      <c r="A19" s="498" t="s">
        <v>39</v>
      </c>
      <c r="B19" s="499"/>
      <c r="C19" s="499"/>
      <c r="D19" s="499"/>
      <c r="E19" s="528" t="s">
        <v>2405</v>
      </c>
      <c r="F19" s="528"/>
      <c r="G19" s="528"/>
      <c r="H19" s="528"/>
      <c r="I19" s="83">
        <v>12</v>
      </c>
    </row>
    <row r="20" spans="1:9" x14ac:dyDescent="0.25">
      <c r="A20" s="500" t="s">
        <v>1389</v>
      </c>
      <c r="B20" s="500"/>
      <c r="C20" s="500"/>
      <c r="D20" s="500"/>
      <c r="E20" s="500"/>
      <c r="F20" s="500"/>
      <c r="G20" s="500"/>
      <c r="H20" s="500"/>
      <c r="I20" s="84">
        <f>SUM(I11:I19)</f>
        <v>45</v>
      </c>
    </row>
    <row r="21" spans="1:9" x14ac:dyDescent="0.25">
      <c r="A21" s="501" t="s">
        <v>1390</v>
      </c>
      <c r="B21" s="501"/>
      <c r="C21" s="501"/>
      <c r="D21" s="501"/>
      <c r="E21" s="501"/>
      <c r="F21" s="501"/>
      <c r="G21" s="501"/>
      <c r="H21" s="501"/>
      <c r="I21" s="86">
        <f>SUM(I9,I20)</f>
        <v>62</v>
      </c>
    </row>
    <row r="22" spans="1:9" x14ac:dyDescent="0.25">
      <c r="A22" s="727" t="s">
        <v>1522</v>
      </c>
      <c r="B22" s="727"/>
      <c r="C22" s="727"/>
      <c r="D22" s="727"/>
      <c r="E22" s="727"/>
      <c r="F22" s="727"/>
      <c r="G22" s="727"/>
      <c r="H22" s="727"/>
      <c r="I22" s="727"/>
    </row>
    <row r="23" spans="1:9" ht="30.95" customHeight="1" x14ac:dyDescent="0.25">
      <c r="A23" s="583" t="s">
        <v>13</v>
      </c>
      <c r="B23" s="584"/>
      <c r="C23" s="584"/>
      <c r="D23" s="584"/>
      <c r="E23" s="635" t="s">
        <v>694</v>
      </c>
      <c r="F23" s="635"/>
      <c r="G23" s="635"/>
      <c r="H23" s="635"/>
      <c r="I23" s="109">
        <v>3</v>
      </c>
    </row>
    <row r="24" spans="1:9" ht="29.25" customHeight="1" x14ac:dyDescent="0.25">
      <c r="A24" s="504" t="s">
        <v>727</v>
      </c>
      <c r="B24" s="505"/>
      <c r="C24" s="505"/>
      <c r="D24" s="505"/>
      <c r="E24" s="499" t="s">
        <v>695</v>
      </c>
      <c r="F24" s="499"/>
      <c r="G24" s="499"/>
      <c r="H24" s="499"/>
      <c r="I24" s="83">
        <v>3</v>
      </c>
    </row>
    <row r="25" spans="1:9" ht="30" customHeight="1" x14ac:dyDescent="0.25">
      <c r="A25" s="504" t="s">
        <v>10</v>
      </c>
      <c r="B25" s="505"/>
      <c r="C25" s="505"/>
      <c r="D25" s="505"/>
      <c r="E25" s="512" t="s">
        <v>74</v>
      </c>
      <c r="F25" s="512"/>
      <c r="G25" s="512"/>
      <c r="H25" s="512"/>
      <c r="I25" s="83">
        <v>6</v>
      </c>
    </row>
    <row r="26" spans="1:9" ht="29.25" customHeight="1" x14ac:dyDescent="0.25">
      <c r="A26" s="504" t="s">
        <v>11</v>
      </c>
      <c r="B26" s="505"/>
      <c r="C26" s="505"/>
      <c r="D26" s="505"/>
      <c r="E26" s="507" t="s">
        <v>1113</v>
      </c>
      <c r="F26" s="507"/>
      <c r="G26" s="507"/>
      <c r="H26" s="507"/>
      <c r="I26" s="83">
        <v>6</v>
      </c>
    </row>
    <row r="27" spans="1:9" x14ac:dyDescent="0.25">
      <c r="A27" s="504" t="s">
        <v>696</v>
      </c>
      <c r="B27" s="505"/>
      <c r="C27" s="505"/>
      <c r="D27" s="505"/>
      <c r="E27" s="499" t="s">
        <v>697</v>
      </c>
      <c r="F27" s="499"/>
      <c r="G27" s="499"/>
      <c r="H27" s="499"/>
      <c r="I27" s="83">
        <v>3</v>
      </c>
    </row>
    <row r="28" spans="1:9" x14ac:dyDescent="0.25">
      <c r="A28" s="572" t="s">
        <v>212</v>
      </c>
      <c r="B28" s="512"/>
      <c r="C28" s="512"/>
      <c r="D28" s="512"/>
      <c r="E28" s="512" t="s">
        <v>12</v>
      </c>
      <c r="F28" s="512"/>
      <c r="G28" s="512"/>
      <c r="H28" s="512"/>
      <c r="I28" s="83">
        <v>3</v>
      </c>
    </row>
    <row r="29" spans="1:9" x14ac:dyDescent="0.25">
      <c r="A29" s="498" t="s">
        <v>362</v>
      </c>
      <c r="B29" s="499"/>
      <c r="C29" s="499"/>
      <c r="D29" s="499"/>
      <c r="E29" s="499" t="s">
        <v>9</v>
      </c>
      <c r="F29" s="499"/>
      <c r="G29" s="499"/>
      <c r="H29" s="499"/>
      <c r="I29" s="83">
        <v>3</v>
      </c>
    </row>
    <row r="30" spans="1:9" x14ac:dyDescent="0.25">
      <c r="A30" s="498" t="s">
        <v>39</v>
      </c>
      <c r="B30" s="499"/>
      <c r="C30" s="499"/>
      <c r="D30" s="499"/>
      <c r="E30" s="528" t="s">
        <v>2405</v>
      </c>
      <c r="F30" s="528"/>
      <c r="G30" s="528"/>
      <c r="H30" s="528"/>
      <c r="I30" s="83">
        <v>12</v>
      </c>
    </row>
    <row r="31" spans="1:9" x14ac:dyDescent="0.25">
      <c r="A31" s="504" t="s">
        <v>4</v>
      </c>
      <c r="B31" s="505"/>
      <c r="C31" s="505"/>
      <c r="D31" s="505"/>
      <c r="E31" s="512"/>
      <c r="F31" s="512"/>
      <c r="G31" s="512"/>
      <c r="H31" s="512"/>
      <c r="I31" s="83">
        <v>6</v>
      </c>
    </row>
    <row r="32" spans="1:9" x14ac:dyDescent="0.25">
      <c r="A32" s="500" t="s">
        <v>1544</v>
      </c>
      <c r="B32" s="500"/>
      <c r="C32" s="500"/>
      <c r="D32" s="500"/>
      <c r="E32" s="500"/>
      <c r="F32" s="500"/>
      <c r="G32" s="500"/>
      <c r="H32" s="500"/>
      <c r="I32" s="84">
        <f>SUM(I23:I31)</f>
        <v>45</v>
      </c>
    </row>
    <row r="33" spans="1:9" x14ac:dyDescent="0.25">
      <c r="A33" s="501" t="s">
        <v>1545</v>
      </c>
      <c r="B33" s="501"/>
      <c r="C33" s="501"/>
      <c r="D33" s="501"/>
      <c r="E33" s="501"/>
      <c r="F33" s="501"/>
      <c r="G33" s="501"/>
      <c r="H33" s="501"/>
      <c r="I33" s="86">
        <f>SUM(I9,I32)</f>
        <v>62</v>
      </c>
    </row>
    <row r="34" spans="1:9" ht="15" customHeight="1" x14ac:dyDescent="0.25">
      <c r="A34" s="727" t="s">
        <v>1523</v>
      </c>
      <c r="B34" s="727"/>
      <c r="C34" s="727"/>
      <c r="D34" s="727"/>
      <c r="E34" s="727"/>
      <c r="F34" s="727"/>
      <c r="G34" s="727"/>
      <c r="H34" s="727"/>
      <c r="I34" s="727"/>
    </row>
    <row r="35" spans="1:9" ht="30" customHeight="1" x14ac:dyDescent="0.25">
      <c r="A35" s="583" t="s">
        <v>13</v>
      </c>
      <c r="B35" s="584"/>
      <c r="C35" s="584"/>
      <c r="D35" s="584"/>
      <c r="E35" s="635" t="s">
        <v>694</v>
      </c>
      <c r="F35" s="635"/>
      <c r="G35" s="635"/>
      <c r="H35" s="635"/>
      <c r="I35" s="109">
        <v>3</v>
      </c>
    </row>
    <row r="36" spans="1:9" ht="30.75" customHeight="1" x14ac:dyDescent="0.25">
      <c r="A36" s="504" t="s">
        <v>727</v>
      </c>
      <c r="B36" s="505"/>
      <c r="C36" s="505"/>
      <c r="D36" s="505"/>
      <c r="E36" s="499" t="s">
        <v>695</v>
      </c>
      <c r="F36" s="499"/>
      <c r="G36" s="499"/>
      <c r="H36" s="499"/>
      <c r="I36" s="83">
        <v>3</v>
      </c>
    </row>
    <row r="37" spans="1:9" ht="30.75" customHeight="1" x14ac:dyDescent="0.25">
      <c r="A37" s="504" t="s">
        <v>10</v>
      </c>
      <c r="B37" s="505"/>
      <c r="C37" s="505"/>
      <c r="D37" s="505"/>
      <c r="E37" s="512" t="s">
        <v>74</v>
      </c>
      <c r="F37" s="512"/>
      <c r="G37" s="512"/>
      <c r="H37" s="512"/>
      <c r="I37" s="83">
        <v>6</v>
      </c>
    </row>
    <row r="38" spans="1:9" ht="30.75" customHeight="1" x14ac:dyDescent="0.25">
      <c r="A38" s="504" t="s">
        <v>11</v>
      </c>
      <c r="B38" s="505"/>
      <c r="C38" s="505"/>
      <c r="D38" s="505"/>
      <c r="E38" s="507" t="s">
        <v>1113</v>
      </c>
      <c r="F38" s="507"/>
      <c r="G38" s="507"/>
      <c r="H38" s="507"/>
      <c r="I38" s="83">
        <v>6</v>
      </c>
    </row>
    <row r="39" spans="1:9" ht="31.7" customHeight="1" x14ac:dyDescent="0.25">
      <c r="A39" s="504" t="s">
        <v>1931</v>
      </c>
      <c r="B39" s="505"/>
      <c r="C39" s="505"/>
      <c r="D39" s="505"/>
      <c r="E39" s="505" t="s">
        <v>1930</v>
      </c>
      <c r="F39" s="505"/>
      <c r="G39" s="505"/>
      <c r="H39" s="505"/>
      <c r="I39" s="83">
        <v>3</v>
      </c>
    </row>
    <row r="40" spans="1:9" x14ac:dyDescent="0.25">
      <c r="A40" s="572" t="s">
        <v>1114</v>
      </c>
      <c r="B40" s="512"/>
      <c r="C40" s="512"/>
      <c r="D40" s="512"/>
      <c r="E40" s="512" t="s">
        <v>495</v>
      </c>
      <c r="F40" s="512"/>
      <c r="G40" s="512"/>
      <c r="H40" s="512"/>
      <c r="I40" s="83">
        <v>3</v>
      </c>
    </row>
    <row r="41" spans="1:9" x14ac:dyDescent="0.25">
      <c r="A41" s="572" t="s">
        <v>212</v>
      </c>
      <c r="B41" s="512"/>
      <c r="C41" s="512"/>
      <c r="D41" s="512"/>
      <c r="E41" s="512" t="s">
        <v>12</v>
      </c>
      <c r="F41" s="512"/>
      <c r="G41" s="512"/>
      <c r="H41" s="512"/>
      <c r="I41" s="83">
        <v>3</v>
      </c>
    </row>
    <row r="42" spans="1:9" ht="15" customHeight="1" x14ac:dyDescent="0.25">
      <c r="A42" s="498" t="s">
        <v>39</v>
      </c>
      <c r="B42" s="499"/>
      <c r="C42" s="499"/>
      <c r="D42" s="499"/>
      <c r="E42" s="528" t="s">
        <v>2405</v>
      </c>
      <c r="F42" s="528"/>
      <c r="G42" s="528"/>
      <c r="H42" s="528"/>
      <c r="I42" s="83">
        <v>12</v>
      </c>
    </row>
    <row r="43" spans="1:9" x14ac:dyDescent="0.25">
      <c r="A43" s="504" t="s">
        <v>4</v>
      </c>
      <c r="B43" s="505"/>
      <c r="C43" s="505"/>
      <c r="D43" s="505"/>
      <c r="E43" s="512"/>
      <c r="F43" s="512"/>
      <c r="G43" s="512"/>
      <c r="H43" s="512"/>
      <c r="I43" s="83">
        <v>6</v>
      </c>
    </row>
    <row r="44" spans="1:9" x14ac:dyDescent="0.25">
      <c r="A44" s="500" t="s">
        <v>1547</v>
      </c>
      <c r="B44" s="500"/>
      <c r="C44" s="500"/>
      <c r="D44" s="500"/>
      <c r="E44" s="500"/>
      <c r="F44" s="500"/>
      <c r="G44" s="500"/>
      <c r="H44" s="500"/>
      <c r="I44" s="84">
        <f>SUM(I35:I43)</f>
        <v>45</v>
      </c>
    </row>
    <row r="45" spans="1:9" x14ac:dyDescent="0.25">
      <c r="A45" s="501" t="s">
        <v>1546</v>
      </c>
      <c r="B45" s="501"/>
      <c r="C45" s="501"/>
      <c r="D45" s="501"/>
      <c r="E45" s="501"/>
      <c r="F45" s="501"/>
      <c r="G45" s="501"/>
      <c r="H45" s="501"/>
      <c r="I45" s="86">
        <f>SUM(I9,I44)</f>
        <v>62</v>
      </c>
    </row>
    <row r="46" spans="1:9" x14ac:dyDescent="0.25">
      <c r="A46" s="727" t="s">
        <v>1527</v>
      </c>
      <c r="B46" s="727"/>
      <c r="C46" s="727"/>
      <c r="D46" s="727"/>
      <c r="E46" s="727"/>
      <c r="F46" s="727"/>
      <c r="G46" s="727"/>
      <c r="H46" s="727"/>
      <c r="I46" s="727"/>
    </row>
    <row r="47" spans="1:9" ht="27.75" customHeight="1" x14ac:dyDescent="0.25">
      <c r="A47" s="504" t="s">
        <v>331</v>
      </c>
      <c r="B47" s="505"/>
      <c r="C47" s="505"/>
      <c r="D47" s="505"/>
      <c r="E47" s="499" t="s">
        <v>2449</v>
      </c>
      <c r="F47" s="499"/>
      <c r="G47" s="499"/>
      <c r="H47" s="499"/>
      <c r="I47" s="83">
        <v>3</v>
      </c>
    </row>
    <row r="48" spans="1:9" ht="28.5" customHeight="1" x14ac:dyDescent="0.25">
      <c r="A48" s="504" t="s">
        <v>2422</v>
      </c>
      <c r="B48" s="505"/>
      <c r="C48" s="505"/>
      <c r="D48" s="505"/>
      <c r="E48" s="506" t="s">
        <v>2450</v>
      </c>
      <c r="F48" s="506"/>
      <c r="G48" s="506"/>
      <c r="H48" s="506"/>
      <c r="I48" s="83">
        <v>6</v>
      </c>
    </row>
    <row r="49" spans="1:9" ht="29.25" customHeight="1" x14ac:dyDescent="0.25">
      <c r="A49" s="504" t="s">
        <v>2</v>
      </c>
      <c r="B49" s="505"/>
      <c r="C49" s="505"/>
      <c r="D49" s="505"/>
      <c r="E49" s="507" t="s">
        <v>2536</v>
      </c>
      <c r="F49" s="507"/>
      <c r="G49" s="507"/>
      <c r="H49" s="507"/>
      <c r="I49" s="83">
        <v>6</v>
      </c>
    </row>
    <row r="50" spans="1:9" ht="48.75" customHeight="1" x14ac:dyDescent="0.25">
      <c r="A50" s="504" t="s">
        <v>1887</v>
      </c>
      <c r="B50" s="505"/>
      <c r="C50" s="505"/>
      <c r="D50" s="505"/>
      <c r="E50" s="505" t="s">
        <v>2671</v>
      </c>
      <c r="F50" s="505"/>
      <c r="G50" s="505"/>
      <c r="H50" s="505"/>
      <c r="I50" s="83">
        <v>6</v>
      </c>
    </row>
    <row r="51" spans="1:9" ht="44.25" customHeight="1" x14ac:dyDescent="0.25">
      <c r="A51" s="504" t="s">
        <v>2506</v>
      </c>
      <c r="B51" s="505"/>
      <c r="C51" s="505"/>
      <c r="D51" s="505"/>
      <c r="E51" s="499" t="s">
        <v>2499</v>
      </c>
      <c r="F51" s="499"/>
      <c r="G51" s="499"/>
      <c r="H51" s="499"/>
      <c r="I51" s="83">
        <v>3</v>
      </c>
    </row>
    <row r="52" spans="1:9" x14ac:dyDescent="0.25">
      <c r="A52" s="498" t="s">
        <v>362</v>
      </c>
      <c r="B52" s="499"/>
      <c r="C52" s="499"/>
      <c r="D52" s="499"/>
      <c r="E52" s="499" t="s">
        <v>9</v>
      </c>
      <c r="F52" s="499"/>
      <c r="G52" s="499"/>
      <c r="H52" s="499"/>
      <c r="I52" s="83">
        <v>3</v>
      </c>
    </row>
    <row r="53" spans="1:9" x14ac:dyDescent="0.25">
      <c r="A53" s="498" t="s">
        <v>39</v>
      </c>
      <c r="B53" s="499"/>
      <c r="C53" s="499"/>
      <c r="D53" s="499"/>
      <c r="E53" s="528" t="s">
        <v>2405</v>
      </c>
      <c r="F53" s="528"/>
      <c r="G53" s="528"/>
      <c r="H53" s="528"/>
      <c r="I53" s="83">
        <v>12</v>
      </c>
    </row>
    <row r="54" spans="1:9" x14ac:dyDescent="0.25">
      <c r="A54" s="504" t="s">
        <v>4</v>
      </c>
      <c r="B54" s="505"/>
      <c r="C54" s="505"/>
      <c r="D54" s="505"/>
      <c r="E54" s="512"/>
      <c r="F54" s="512"/>
      <c r="G54" s="512"/>
      <c r="H54" s="512"/>
      <c r="I54" s="83">
        <v>6</v>
      </c>
    </row>
    <row r="55" spans="1:9" x14ac:dyDescent="0.25">
      <c r="A55" s="500" t="s">
        <v>1395</v>
      </c>
      <c r="B55" s="500"/>
      <c r="C55" s="500"/>
      <c r="D55" s="500"/>
      <c r="E55" s="500"/>
      <c r="F55" s="500"/>
      <c r="G55" s="500"/>
      <c r="H55" s="500"/>
      <c r="I55" s="84">
        <f>SUM(I47:I54)</f>
        <v>45</v>
      </c>
    </row>
    <row r="56" spans="1:9" x14ac:dyDescent="0.25">
      <c r="A56" s="501" t="s">
        <v>1396</v>
      </c>
      <c r="B56" s="501"/>
      <c r="C56" s="501"/>
      <c r="D56" s="501"/>
      <c r="E56" s="501"/>
      <c r="F56" s="501"/>
      <c r="G56" s="501"/>
      <c r="H56" s="501"/>
      <c r="I56" s="86">
        <f>SUM(I9,I55)</f>
        <v>62</v>
      </c>
    </row>
    <row r="57" spans="1:9" x14ac:dyDescent="0.25">
      <c r="A57" s="502" t="s">
        <v>6</v>
      </c>
      <c r="B57" s="502"/>
      <c r="C57" s="502"/>
      <c r="D57" s="502"/>
      <c r="E57" s="502"/>
      <c r="F57" s="502"/>
      <c r="G57" s="502"/>
      <c r="H57" s="502"/>
      <c r="I57" s="502"/>
    </row>
    <row r="58" spans="1:9" ht="62.25" customHeight="1" x14ac:dyDescent="0.25">
      <c r="A58" s="503" t="s">
        <v>2421</v>
      </c>
      <c r="B58" s="503"/>
      <c r="C58" s="503"/>
      <c r="D58" s="503"/>
      <c r="E58" s="503"/>
      <c r="F58" s="503"/>
      <c r="G58" s="503"/>
      <c r="H58" s="503"/>
      <c r="I58" s="503"/>
    </row>
    <row r="59" spans="1:9" x14ac:dyDescent="0.25">
      <c r="A59" s="527" t="s">
        <v>560</v>
      </c>
      <c r="B59" s="527"/>
      <c r="C59" s="527" t="s">
        <v>1361</v>
      </c>
      <c r="D59" s="527"/>
      <c r="E59" s="359"/>
      <c r="F59" s="359"/>
      <c r="G59" s="359"/>
      <c r="H59" s="359"/>
      <c r="I59" s="93"/>
    </row>
  </sheetData>
  <sheetProtection password="CA9D" sheet="1" objects="1" scenarios="1"/>
  <mergeCells count="99">
    <mergeCell ref="A5:I5"/>
    <mergeCell ref="A1:I1"/>
    <mergeCell ref="A2:I2"/>
    <mergeCell ref="A3:B3"/>
    <mergeCell ref="C3:I3"/>
    <mergeCell ref="B4:E4"/>
    <mergeCell ref="A6:D6"/>
    <mergeCell ref="E6:H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23:D23"/>
    <mergeCell ref="E23:H23"/>
    <mergeCell ref="A16:D16"/>
    <mergeCell ref="E16:H16"/>
    <mergeCell ref="A17:D17"/>
    <mergeCell ref="E17:H17"/>
    <mergeCell ref="A18:D18"/>
    <mergeCell ref="E18:H18"/>
    <mergeCell ref="A19:D19"/>
    <mergeCell ref="E19:H19"/>
    <mergeCell ref="A20:H20"/>
    <mergeCell ref="A21:H21"/>
    <mergeCell ref="A22:I22"/>
    <mergeCell ref="E24:H24"/>
    <mergeCell ref="A26:D26"/>
    <mergeCell ref="E26:H26"/>
    <mergeCell ref="A27:D27"/>
    <mergeCell ref="E27:H27"/>
    <mergeCell ref="A25:D25"/>
    <mergeCell ref="E25:H25"/>
    <mergeCell ref="A24:D24"/>
    <mergeCell ref="A28:D28"/>
    <mergeCell ref="E28:H28"/>
    <mergeCell ref="A38:D38"/>
    <mergeCell ref="E38:H38"/>
    <mergeCell ref="A29:D29"/>
    <mergeCell ref="E29:H29"/>
    <mergeCell ref="A37:D37"/>
    <mergeCell ref="E37:H37"/>
    <mergeCell ref="A30:D30"/>
    <mergeCell ref="E30:H30"/>
    <mergeCell ref="A31:D31"/>
    <mergeCell ref="E31:H31"/>
    <mergeCell ref="A32:H32"/>
    <mergeCell ref="A33:H33"/>
    <mergeCell ref="A34:I34"/>
    <mergeCell ref="A35:D35"/>
    <mergeCell ref="E35:H35"/>
    <mergeCell ref="A36:D36"/>
    <mergeCell ref="E36:H36"/>
    <mergeCell ref="A48:D48"/>
    <mergeCell ref="E48:H48"/>
    <mergeCell ref="A41:D41"/>
    <mergeCell ref="E41:H41"/>
    <mergeCell ref="A42:D42"/>
    <mergeCell ref="E42:H42"/>
    <mergeCell ref="A47:D47"/>
    <mergeCell ref="E47:H47"/>
    <mergeCell ref="A39:D39"/>
    <mergeCell ref="E39:H39"/>
    <mergeCell ref="A40:D40"/>
    <mergeCell ref="E40:H40"/>
    <mergeCell ref="A43:D43"/>
    <mergeCell ref="E43:H43"/>
    <mergeCell ref="A44:H44"/>
    <mergeCell ref="A45:H45"/>
    <mergeCell ref="A46:I46"/>
    <mergeCell ref="A49:D49"/>
    <mergeCell ref="E49:H49"/>
    <mergeCell ref="A50:D50"/>
    <mergeCell ref="E50:H50"/>
    <mergeCell ref="A51:D51"/>
    <mergeCell ref="E51:H51"/>
    <mergeCell ref="A52:D52"/>
    <mergeCell ref="E52:H52"/>
    <mergeCell ref="A53:D53"/>
    <mergeCell ref="E53:H53"/>
    <mergeCell ref="A54:D54"/>
    <mergeCell ref="E54:H54"/>
    <mergeCell ref="A55:H55"/>
    <mergeCell ref="A56:H56"/>
    <mergeCell ref="A57:I57"/>
    <mergeCell ref="A58:I58"/>
    <mergeCell ref="A59:B59"/>
    <mergeCell ref="C59:D59"/>
  </mergeCells>
  <hyperlinks>
    <hyperlink ref="A59" location="'Table of Contents'!A1" display="table of contents"/>
    <hyperlink ref="C59:D59"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3"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view="pageLayout" zoomScaleNormal="100" workbookViewId="0">
      <selection sqref="A1:I1"/>
    </sheetView>
  </sheetViews>
  <sheetFormatPr defaultColWidth="9.140625" defaultRowHeight="15" x14ac:dyDescent="0.25"/>
  <cols>
    <col min="1" max="8" width="9.140625" style="377"/>
    <col min="9" max="9" width="9.140625" style="381"/>
    <col min="10" max="16384" width="9.140625" style="377"/>
  </cols>
  <sheetData>
    <row r="1" spans="1:9" x14ac:dyDescent="0.25">
      <c r="A1" s="447" t="s">
        <v>1955</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845</v>
      </c>
      <c r="D3" s="520"/>
      <c r="E3" s="520"/>
      <c r="F3" s="520"/>
      <c r="G3" s="520"/>
      <c r="H3" s="520"/>
      <c r="I3" s="521"/>
    </row>
    <row r="4" spans="1:9" x14ac:dyDescent="0.25">
      <c r="A4" s="81" t="s">
        <v>29</v>
      </c>
      <c r="B4" s="644" t="s">
        <v>692</v>
      </c>
      <c r="C4" s="644"/>
      <c r="D4" s="644"/>
      <c r="E4" s="644"/>
      <c r="F4" s="378"/>
      <c r="G4" s="378"/>
      <c r="H4" s="378"/>
      <c r="I4" s="83"/>
    </row>
    <row r="5" spans="1:9" x14ac:dyDescent="0.25">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83">
        <v>6</v>
      </c>
    </row>
    <row r="8" spans="1:9" ht="30" customHeight="1" x14ac:dyDescent="0.25">
      <c r="A8" s="504" t="s">
        <v>15</v>
      </c>
      <c r="B8" s="505"/>
      <c r="C8" s="505"/>
      <c r="D8" s="505"/>
      <c r="E8" s="505" t="s">
        <v>80</v>
      </c>
      <c r="F8" s="505"/>
      <c r="G8" s="505"/>
      <c r="H8" s="505"/>
      <c r="I8" s="83">
        <v>3</v>
      </c>
    </row>
    <row r="9" spans="1:9" x14ac:dyDescent="0.25">
      <c r="A9" s="498" t="s">
        <v>37</v>
      </c>
      <c r="B9" s="499"/>
      <c r="C9" s="499"/>
      <c r="D9" s="499"/>
      <c r="E9" s="499" t="s">
        <v>83</v>
      </c>
      <c r="F9" s="499"/>
      <c r="G9" s="499"/>
      <c r="H9" s="499"/>
      <c r="I9" s="83">
        <v>8</v>
      </c>
    </row>
    <row r="10" spans="1:9" x14ac:dyDescent="0.25">
      <c r="A10" s="504" t="s">
        <v>4</v>
      </c>
      <c r="B10" s="505"/>
      <c r="C10" s="505"/>
      <c r="D10" s="505"/>
      <c r="E10" s="512"/>
      <c r="F10" s="512"/>
      <c r="G10" s="512"/>
      <c r="H10" s="512"/>
      <c r="I10" s="83">
        <v>6</v>
      </c>
    </row>
    <row r="11" spans="1:9" x14ac:dyDescent="0.25">
      <c r="A11" s="501" t="s">
        <v>1563</v>
      </c>
      <c r="B11" s="501"/>
      <c r="C11" s="501"/>
      <c r="D11" s="501"/>
      <c r="E11" s="501"/>
      <c r="F11" s="501"/>
      <c r="G11" s="501"/>
      <c r="H11" s="501"/>
      <c r="I11" s="86">
        <f>SUM(I7:I10)</f>
        <v>23</v>
      </c>
    </row>
    <row r="12" spans="1:9" x14ac:dyDescent="0.25">
      <c r="A12" s="727" t="s">
        <v>1523</v>
      </c>
      <c r="B12" s="727"/>
      <c r="C12" s="727"/>
      <c r="D12" s="727"/>
      <c r="E12" s="727"/>
      <c r="F12" s="727"/>
      <c r="G12" s="727"/>
      <c r="H12" s="727"/>
      <c r="I12" s="727"/>
    </row>
    <row r="13" spans="1:9" x14ac:dyDescent="0.25">
      <c r="A13" s="583" t="s">
        <v>13</v>
      </c>
      <c r="B13" s="584"/>
      <c r="C13" s="584"/>
      <c r="D13" s="584"/>
      <c r="E13" s="635" t="s">
        <v>136</v>
      </c>
      <c r="F13" s="635"/>
      <c r="G13" s="635"/>
      <c r="H13" s="635"/>
      <c r="I13" s="109">
        <v>3</v>
      </c>
    </row>
    <row r="14" spans="1:9" x14ac:dyDescent="0.25">
      <c r="A14" s="504" t="s">
        <v>10</v>
      </c>
      <c r="B14" s="505"/>
      <c r="C14" s="505"/>
      <c r="D14" s="505"/>
      <c r="E14" s="499" t="s">
        <v>512</v>
      </c>
      <c r="F14" s="499"/>
      <c r="G14" s="499"/>
      <c r="H14" s="499"/>
      <c r="I14" s="83">
        <v>6</v>
      </c>
    </row>
    <row r="15" spans="1:9" x14ac:dyDescent="0.25">
      <c r="A15" s="504" t="s">
        <v>138</v>
      </c>
      <c r="B15" s="505"/>
      <c r="C15" s="505"/>
      <c r="D15" s="505"/>
      <c r="E15" s="505" t="s">
        <v>1950</v>
      </c>
      <c r="F15" s="505"/>
      <c r="G15" s="505"/>
      <c r="H15" s="505"/>
      <c r="I15" s="83">
        <v>6</v>
      </c>
    </row>
    <row r="16" spans="1:9" x14ac:dyDescent="0.25">
      <c r="A16" s="498" t="s">
        <v>11</v>
      </c>
      <c r="B16" s="499"/>
      <c r="C16" s="499"/>
      <c r="D16" s="499"/>
      <c r="E16" s="499" t="s">
        <v>462</v>
      </c>
      <c r="F16" s="499"/>
      <c r="G16" s="499"/>
      <c r="H16" s="499"/>
      <c r="I16" s="83">
        <v>6</v>
      </c>
    </row>
    <row r="17" spans="1:9" x14ac:dyDescent="0.25">
      <c r="A17" s="572" t="s">
        <v>1951</v>
      </c>
      <c r="B17" s="512"/>
      <c r="C17" s="512"/>
      <c r="D17" s="512"/>
      <c r="E17" s="512" t="s">
        <v>1952</v>
      </c>
      <c r="F17" s="512"/>
      <c r="G17" s="512"/>
      <c r="H17" s="512"/>
      <c r="I17" s="83">
        <v>3</v>
      </c>
    </row>
    <row r="18" spans="1:9" x14ac:dyDescent="0.25">
      <c r="A18" s="504" t="s">
        <v>152</v>
      </c>
      <c r="B18" s="505"/>
      <c r="C18" s="505"/>
      <c r="D18" s="505"/>
      <c r="E18" s="512" t="s">
        <v>153</v>
      </c>
      <c r="F18" s="512"/>
      <c r="G18" s="512"/>
      <c r="H18" s="512"/>
      <c r="I18" s="83">
        <v>3</v>
      </c>
    </row>
    <row r="19" spans="1:9" x14ac:dyDescent="0.25">
      <c r="A19" s="498" t="s">
        <v>39</v>
      </c>
      <c r="B19" s="499"/>
      <c r="C19" s="499"/>
      <c r="D19" s="499"/>
      <c r="E19" s="528" t="s">
        <v>2406</v>
      </c>
      <c r="F19" s="528"/>
      <c r="G19" s="528"/>
      <c r="H19" s="528"/>
      <c r="I19" s="83">
        <v>6</v>
      </c>
    </row>
    <row r="20" spans="1:9" x14ac:dyDescent="0.25">
      <c r="A20" s="500" t="s">
        <v>1547</v>
      </c>
      <c r="B20" s="500"/>
      <c r="C20" s="500"/>
      <c r="D20" s="500"/>
      <c r="E20" s="500"/>
      <c r="F20" s="500"/>
      <c r="G20" s="500"/>
      <c r="H20" s="500"/>
      <c r="I20" s="84">
        <f>SUM(I13:I19)</f>
        <v>33</v>
      </c>
    </row>
    <row r="21" spans="1:9" x14ac:dyDescent="0.25">
      <c r="A21" s="501" t="s">
        <v>1546</v>
      </c>
      <c r="B21" s="501"/>
      <c r="C21" s="501"/>
      <c r="D21" s="501"/>
      <c r="E21" s="501"/>
      <c r="F21" s="501"/>
      <c r="G21" s="501"/>
      <c r="H21" s="501"/>
      <c r="I21" s="86">
        <f>SUM(I11,I20)</f>
        <v>56</v>
      </c>
    </row>
    <row r="22" spans="1:9" x14ac:dyDescent="0.25">
      <c r="A22" s="727" t="s">
        <v>1953</v>
      </c>
      <c r="B22" s="727"/>
      <c r="C22" s="727"/>
      <c r="D22" s="727"/>
      <c r="E22" s="727"/>
      <c r="F22" s="727"/>
      <c r="G22" s="727"/>
      <c r="H22" s="727"/>
      <c r="I22" s="727"/>
    </row>
    <row r="23" spans="1:9" ht="31.5" customHeight="1" x14ac:dyDescent="0.25">
      <c r="A23" s="583" t="s">
        <v>2425</v>
      </c>
      <c r="B23" s="584"/>
      <c r="C23" s="584"/>
      <c r="D23" s="584"/>
      <c r="E23" s="499" t="s">
        <v>2449</v>
      </c>
      <c r="F23" s="499"/>
      <c r="G23" s="499"/>
      <c r="H23" s="499"/>
      <c r="I23" s="109">
        <v>3</v>
      </c>
    </row>
    <row r="24" spans="1:9" ht="27.75" customHeight="1" x14ac:dyDescent="0.25">
      <c r="A24" s="504" t="s">
        <v>2426</v>
      </c>
      <c r="B24" s="505"/>
      <c r="C24" s="505"/>
      <c r="D24" s="505"/>
      <c r="E24" s="506" t="s">
        <v>2450</v>
      </c>
      <c r="F24" s="506"/>
      <c r="G24" s="506"/>
      <c r="H24" s="506"/>
      <c r="I24" s="83">
        <v>3</v>
      </c>
    </row>
    <row r="25" spans="1:9" x14ac:dyDescent="0.25">
      <c r="A25" s="504" t="s">
        <v>2427</v>
      </c>
      <c r="B25" s="505"/>
      <c r="C25" s="505"/>
      <c r="D25" s="505"/>
      <c r="E25" s="507" t="s">
        <v>2451</v>
      </c>
      <c r="F25" s="507"/>
      <c r="G25" s="507"/>
      <c r="H25" s="507"/>
      <c r="I25" s="83">
        <v>6</v>
      </c>
    </row>
    <row r="26" spans="1:9" ht="48" customHeight="1" x14ac:dyDescent="0.25">
      <c r="A26" s="504" t="s">
        <v>1913</v>
      </c>
      <c r="B26" s="505"/>
      <c r="C26" s="505"/>
      <c r="D26" s="505"/>
      <c r="E26" s="505" t="s">
        <v>2540</v>
      </c>
      <c r="F26" s="505"/>
      <c r="G26" s="505"/>
      <c r="H26" s="505"/>
      <c r="I26" s="83">
        <v>6</v>
      </c>
    </row>
    <row r="27" spans="1:9" ht="45" customHeight="1" x14ac:dyDescent="0.25">
      <c r="A27" s="504" t="s">
        <v>2506</v>
      </c>
      <c r="B27" s="505"/>
      <c r="C27" s="505"/>
      <c r="D27" s="505"/>
      <c r="E27" s="499" t="s">
        <v>2499</v>
      </c>
      <c r="F27" s="499"/>
      <c r="G27" s="499"/>
      <c r="H27" s="499"/>
      <c r="I27" s="83">
        <v>3</v>
      </c>
    </row>
    <row r="28" spans="1:9" x14ac:dyDescent="0.25">
      <c r="A28" s="504" t="s">
        <v>32</v>
      </c>
      <c r="B28" s="505"/>
      <c r="C28" s="505"/>
      <c r="D28" s="505"/>
      <c r="E28" s="507" t="s">
        <v>621</v>
      </c>
      <c r="F28" s="507"/>
      <c r="G28" s="507"/>
      <c r="H28" s="507"/>
      <c r="I28" s="83">
        <v>3</v>
      </c>
    </row>
    <row r="29" spans="1:9" x14ac:dyDescent="0.25">
      <c r="A29" s="498" t="s">
        <v>362</v>
      </c>
      <c r="B29" s="499"/>
      <c r="C29" s="499"/>
      <c r="D29" s="499"/>
      <c r="E29" s="499" t="s">
        <v>9</v>
      </c>
      <c r="F29" s="499"/>
      <c r="G29" s="499"/>
      <c r="H29" s="499"/>
      <c r="I29" s="83">
        <v>3</v>
      </c>
    </row>
    <row r="30" spans="1:9" x14ac:dyDescent="0.25">
      <c r="A30" s="498" t="s">
        <v>39</v>
      </c>
      <c r="B30" s="499"/>
      <c r="C30" s="499"/>
      <c r="D30" s="499"/>
      <c r="E30" s="528" t="s">
        <v>2405</v>
      </c>
      <c r="F30" s="528"/>
      <c r="G30" s="528"/>
      <c r="H30" s="528"/>
      <c r="I30" s="83">
        <v>12</v>
      </c>
    </row>
    <row r="31" spans="1:9" x14ac:dyDescent="0.25">
      <c r="A31" s="500" t="s">
        <v>1395</v>
      </c>
      <c r="B31" s="500"/>
      <c r="C31" s="500"/>
      <c r="D31" s="500"/>
      <c r="E31" s="500"/>
      <c r="F31" s="500"/>
      <c r="G31" s="500"/>
      <c r="H31" s="500"/>
      <c r="I31" s="84">
        <f>SUM(I23:I30)</f>
        <v>39</v>
      </c>
    </row>
    <row r="32" spans="1:9" x14ac:dyDescent="0.25">
      <c r="A32" s="501" t="s">
        <v>1396</v>
      </c>
      <c r="B32" s="501"/>
      <c r="C32" s="501"/>
      <c r="D32" s="501"/>
      <c r="E32" s="501"/>
      <c r="F32" s="501"/>
      <c r="G32" s="501"/>
      <c r="H32" s="501"/>
      <c r="I32" s="86">
        <f>SUM(I11,I31)</f>
        <v>62</v>
      </c>
    </row>
    <row r="33" spans="1:9" ht="11.25" customHeight="1" x14ac:dyDescent="0.25">
      <c r="A33" s="502" t="s">
        <v>6</v>
      </c>
      <c r="B33" s="502"/>
      <c r="C33" s="502"/>
      <c r="D33" s="502"/>
      <c r="E33" s="502"/>
      <c r="F33" s="502"/>
      <c r="G33" s="502"/>
      <c r="H33" s="502"/>
      <c r="I33" s="502"/>
    </row>
    <row r="34" spans="1:9" ht="39" customHeight="1" x14ac:dyDescent="0.25">
      <c r="A34" s="640" t="s">
        <v>2432</v>
      </c>
      <c r="B34" s="640"/>
      <c r="C34" s="640"/>
      <c r="D34" s="640"/>
      <c r="E34" s="640"/>
      <c r="F34" s="640"/>
      <c r="G34" s="640"/>
      <c r="H34" s="640"/>
      <c r="I34" s="640"/>
    </row>
    <row r="35" spans="1:9" ht="52.5" customHeight="1" x14ac:dyDescent="0.25">
      <c r="A35" s="503" t="s">
        <v>2424</v>
      </c>
      <c r="B35" s="503"/>
      <c r="C35" s="503"/>
      <c r="D35" s="503"/>
      <c r="E35" s="503"/>
      <c r="F35" s="503"/>
      <c r="G35" s="503"/>
      <c r="H35" s="503"/>
      <c r="I35" s="503"/>
    </row>
    <row r="36" spans="1:9" x14ac:dyDescent="0.25">
      <c r="A36" s="527" t="s">
        <v>560</v>
      </c>
      <c r="B36" s="527"/>
      <c r="C36" s="527" t="s">
        <v>1361</v>
      </c>
      <c r="D36" s="527"/>
      <c r="E36" s="382"/>
      <c r="F36" s="382"/>
      <c r="G36" s="382"/>
      <c r="H36" s="382"/>
      <c r="I36" s="93"/>
    </row>
  </sheetData>
  <sheetProtection password="CA9D" sheet="1" objects="1" scenarios="1"/>
  <mergeCells count="57">
    <mergeCell ref="A1:I1"/>
    <mergeCell ref="A2:I2"/>
    <mergeCell ref="A3:B3"/>
    <mergeCell ref="C3:I3"/>
    <mergeCell ref="B4:E4"/>
    <mergeCell ref="A5:I5"/>
    <mergeCell ref="A6:I6"/>
    <mergeCell ref="A7:D7"/>
    <mergeCell ref="E7:H7"/>
    <mergeCell ref="A8:D8"/>
    <mergeCell ref="E8:H8"/>
    <mergeCell ref="A9:D9"/>
    <mergeCell ref="E9:H9"/>
    <mergeCell ref="A10:D10"/>
    <mergeCell ref="E10:H10"/>
    <mergeCell ref="A11:H11"/>
    <mergeCell ref="A12:I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H20"/>
    <mergeCell ref="A21:H21"/>
    <mergeCell ref="A22:I22"/>
    <mergeCell ref="A23:D23"/>
    <mergeCell ref="E23:H23"/>
    <mergeCell ref="A24:D24"/>
    <mergeCell ref="E24:H24"/>
    <mergeCell ref="A25:D25"/>
    <mergeCell ref="E25:H25"/>
    <mergeCell ref="A26:D26"/>
    <mergeCell ref="E26:H26"/>
    <mergeCell ref="A27:D27"/>
    <mergeCell ref="E27:H27"/>
    <mergeCell ref="A28:D28"/>
    <mergeCell ref="E28:H28"/>
    <mergeCell ref="A29:D29"/>
    <mergeCell ref="E29:H29"/>
    <mergeCell ref="A30:D30"/>
    <mergeCell ref="E30:H30"/>
    <mergeCell ref="A36:B36"/>
    <mergeCell ref="C36:D36"/>
    <mergeCell ref="A31:H31"/>
    <mergeCell ref="A32:H32"/>
    <mergeCell ref="A33:I33"/>
    <mergeCell ref="A34:I34"/>
    <mergeCell ref="A35:I3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I72"/>
  <sheetViews>
    <sheetView view="pageLayout" zoomScaleNormal="100" workbookViewId="0">
      <selection activeCell="E24" sqref="E24:H24"/>
    </sheetView>
  </sheetViews>
  <sheetFormatPr defaultColWidth="9.140625" defaultRowHeight="15" x14ac:dyDescent="0.25"/>
  <cols>
    <col min="1" max="8" width="9.140625" style="350"/>
    <col min="9" max="9" width="9.140625" style="357"/>
    <col min="10" max="16384" width="9.140625" style="350"/>
  </cols>
  <sheetData>
    <row r="1" spans="1:9" x14ac:dyDescent="0.25">
      <c r="A1" s="447" t="s">
        <v>1528</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701</v>
      </c>
      <c r="D3" s="520"/>
      <c r="E3" s="520"/>
      <c r="F3" s="520"/>
      <c r="G3" s="520"/>
      <c r="H3" s="520"/>
      <c r="I3" s="521"/>
    </row>
    <row r="4" spans="1:9" x14ac:dyDescent="0.25">
      <c r="A4" s="81" t="s">
        <v>29</v>
      </c>
      <c r="B4" s="644" t="s">
        <v>702</v>
      </c>
      <c r="C4" s="644"/>
      <c r="D4" s="644"/>
      <c r="E4" s="644"/>
      <c r="F4" s="351"/>
      <c r="G4" s="351"/>
      <c r="H4" s="351"/>
      <c r="I4" s="83"/>
    </row>
    <row r="5" spans="1:9" x14ac:dyDescent="0.25">
      <c r="A5" s="524" t="s">
        <v>1385</v>
      </c>
      <c r="B5" s="525"/>
      <c r="C5" s="525"/>
      <c r="D5" s="525"/>
      <c r="E5" s="525"/>
      <c r="F5" s="525"/>
      <c r="G5" s="525"/>
      <c r="H5" s="525"/>
      <c r="I5" s="526"/>
    </row>
    <row r="6" spans="1:9" x14ac:dyDescent="0.25">
      <c r="A6" s="498" t="s">
        <v>343</v>
      </c>
      <c r="B6" s="499"/>
      <c r="C6" s="499"/>
      <c r="D6" s="499"/>
      <c r="E6" s="499" t="s">
        <v>106</v>
      </c>
      <c r="F6" s="499"/>
      <c r="G6" s="499"/>
      <c r="H6" s="499"/>
      <c r="I6" s="83">
        <v>8</v>
      </c>
    </row>
    <row r="7" spans="1:9" x14ac:dyDescent="0.25">
      <c r="A7" s="498" t="s">
        <v>363</v>
      </c>
      <c r="B7" s="499"/>
      <c r="C7" s="499"/>
      <c r="D7" s="499"/>
      <c r="E7" s="499" t="s">
        <v>8</v>
      </c>
      <c r="F7" s="499"/>
      <c r="G7" s="499"/>
      <c r="H7" s="499"/>
      <c r="I7" s="83">
        <v>6</v>
      </c>
    </row>
    <row r="8" spans="1:9" x14ac:dyDescent="0.25">
      <c r="A8" s="501" t="s">
        <v>1563</v>
      </c>
      <c r="B8" s="501"/>
      <c r="C8" s="501"/>
      <c r="D8" s="501"/>
      <c r="E8" s="501"/>
      <c r="F8" s="501"/>
      <c r="G8" s="501"/>
      <c r="H8" s="501"/>
      <c r="I8" s="86">
        <f>SUM(I6:I7)</f>
        <v>14</v>
      </c>
    </row>
    <row r="9" spans="1:9" x14ac:dyDescent="0.25">
      <c r="A9" s="509" t="s">
        <v>1526</v>
      </c>
      <c r="B9" s="510"/>
      <c r="C9" s="510"/>
      <c r="D9" s="510"/>
      <c r="E9" s="510"/>
      <c r="F9" s="510"/>
      <c r="G9" s="510"/>
      <c r="H9" s="510"/>
      <c r="I9" s="511"/>
    </row>
    <row r="10" spans="1:9" x14ac:dyDescent="0.25">
      <c r="A10" s="504" t="s">
        <v>13</v>
      </c>
      <c r="B10" s="505"/>
      <c r="C10" s="505"/>
      <c r="D10" s="505"/>
      <c r="E10" s="499" t="s">
        <v>136</v>
      </c>
      <c r="F10" s="499"/>
      <c r="G10" s="499"/>
      <c r="H10" s="499"/>
      <c r="I10" s="83">
        <v>3</v>
      </c>
    </row>
    <row r="11" spans="1:9" x14ac:dyDescent="0.25">
      <c r="A11" s="504" t="s">
        <v>345</v>
      </c>
      <c r="B11" s="505"/>
      <c r="C11" s="505"/>
      <c r="D11" s="505"/>
      <c r="E11" s="505" t="s">
        <v>118</v>
      </c>
      <c r="F11" s="505"/>
      <c r="G11" s="505"/>
      <c r="H11" s="505"/>
      <c r="I11" s="83">
        <v>8</v>
      </c>
    </row>
    <row r="12" spans="1:9" x14ac:dyDescent="0.25">
      <c r="A12" s="498" t="s">
        <v>344</v>
      </c>
      <c r="B12" s="499"/>
      <c r="C12" s="499"/>
      <c r="D12" s="499"/>
      <c r="E12" s="499" t="s">
        <v>329</v>
      </c>
      <c r="F12" s="499"/>
      <c r="G12" s="499"/>
      <c r="H12" s="499"/>
      <c r="I12" s="352">
        <v>8</v>
      </c>
    </row>
    <row r="13" spans="1:9" ht="30" customHeight="1" x14ac:dyDescent="0.25">
      <c r="A13" s="504" t="s">
        <v>10</v>
      </c>
      <c r="B13" s="505"/>
      <c r="C13" s="505"/>
      <c r="D13" s="505"/>
      <c r="E13" s="539" t="s">
        <v>74</v>
      </c>
      <c r="F13" s="539"/>
      <c r="G13" s="539"/>
      <c r="H13" s="539"/>
      <c r="I13" s="83">
        <v>6</v>
      </c>
    </row>
    <row r="14" spans="1:9" ht="30" customHeight="1" x14ac:dyDescent="0.25">
      <c r="A14" s="538" t="s">
        <v>11</v>
      </c>
      <c r="B14" s="539"/>
      <c r="C14" s="539"/>
      <c r="D14" s="539"/>
      <c r="E14" s="646" t="s">
        <v>877</v>
      </c>
      <c r="F14" s="646"/>
      <c r="G14" s="646"/>
      <c r="H14" s="646"/>
      <c r="I14" s="103">
        <v>6</v>
      </c>
    </row>
    <row r="15" spans="1:9" x14ac:dyDescent="0.25">
      <c r="A15" s="504" t="s">
        <v>700</v>
      </c>
      <c r="B15" s="505"/>
      <c r="C15" s="505"/>
      <c r="D15" s="505"/>
      <c r="E15" s="499" t="s">
        <v>424</v>
      </c>
      <c r="F15" s="499"/>
      <c r="G15" s="499"/>
      <c r="H15" s="499"/>
      <c r="I15" s="83">
        <v>3</v>
      </c>
    </row>
    <row r="16" spans="1:9" x14ac:dyDescent="0.25">
      <c r="A16" s="572" t="s">
        <v>351</v>
      </c>
      <c r="B16" s="512"/>
      <c r="C16" s="512"/>
      <c r="D16" s="512"/>
      <c r="E16" s="499" t="s">
        <v>108</v>
      </c>
      <c r="F16" s="499"/>
      <c r="G16" s="499"/>
      <c r="H16" s="499"/>
      <c r="I16" s="95">
        <v>8</v>
      </c>
    </row>
    <row r="17" spans="1:9" x14ac:dyDescent="0.25">
      <c r="A17" s="538" t="s">
        <v>727</v>
      </c>
      <c r="B17" s="539"/>
      <c r="C17" s="539"/>
      <c r="D17" s="539"/>
      <c r="E17" s="539" t="s">
        <v>699</v>
      </c>
      <c r="F17" s="539"/>
      <c r="G17" s="539"/>
      <c r="H17" s="539"/>
      <c r="I17" s="83">
        <v>6</v>
      </c>
    </row>
    <row r="18" spans="1:9" x14ac:dyDescent="0.25">
      <c r="A18" s="500" t="s">
        <v>1542</v>
      </c>
      <c r="B18" s="500"/>
      <c r="C18" s="500"/>
      <c r="D18" s="500"/>
      <c r="E18" s="500"/>
      <c r="F18" s="500"/>
      <c r="G18" s="500"/>
      <c r="H18" s="500"/>
      <c r="I18" s="84">
        <f>SUM(I10:I17)</f>
        <v>48</v>
      </c>
    </row>
    <row r="19" spans="1:9" x14ac:dyDescent="0.25">
      <c r="A19" s="501" t="s">
        <v>1543</v>
      </c>
      <c r="B19" s="501"/>
      <c r="C19" s="501"/>
      <c r="D19" s="501"/>
      <c r="E19" s="501"/>
      <c r="F19" s="501"/>
      <c r="G19" s="501"/>
      <c r="H19" s="501"/>
      <c r="I19" s="86">
        <f>SUM(I8,I18)</f>
        <v>62</v>
      </c>
    </row>
    <row r="20" spans="1:9" x14ac:dyDescent="0.25">
      <c r="A20" s="631" t="s">
        <v>1953</v>
      </c>
      <c r="B20" s="632"/>
      <c r="C20" s="632"/>
      <c r="D20" s="632"/>
      <c r="E20" s="632"/>
      <c r="F20" s="632"/>
      <c r="G20" s="632"/>
      <c r="H20" s="632"/>
      <c r="I20" s="633"/>
    </row>
    <row r="21" spans="1:9" ht="28.5" customHeight="1" x14ac:dyDescent="0.25">
      <c r="A21" s="504" t="s">
        <v>331</v>
      </c>
      <c r="B21" s="505"/>
      <c r="C21" s="505"/>
      <c r="D21" s="505"/>
      <c r="E21" s="499" t="s">
        <v>2449</v>
      </c>
      <c r="F21" s="499"/>
      <c r="G21" s="499"/>
      <c r="H21" s="499"/>
      <c r="I21" s="83">
        <v>3</v>
      </c>
    </row>
    <row r="22" spans="1:9" ht="27.75" customHeight="1" x14ac:dyDescent="0.25">
      <c r="A22" s="504" t="s">
        <v>2422</v>
      </c>
      <c r="B22" s="505"/>
      <c r="C22" s="505"/>
      <c r="D22" s="505"/>
      <c r="E22" s="506" t="s">
        <v>2450</v>
      </c>
      <c r="F22" s="506"/>
      <c r="G22" s="506"/>
      <c r="H22" s="506"/>
      <c r="I22" s="83">
        <v>3</v>
      </c>
    </row>
    <row r="23" spans="1:9" ht="31.5" customHeight="1" x14ac:dyDescent="0.25">
      <c r="A23" s="504" t="s">
        <v>2</v>
      </c>
      <c r="B23" s="505"/>
      <c r="C23" s="505"/>
      <c r="D23" s="505"/>
      <c r="E23" s="507" t="s">
        <v>2536</v>
      </c>
      <c r="F23" s="507"/>
      <c r="G23" s="507"/>
      <c r="H23" s="507"/>
      <c r="I23" s="83">
        <v>6</v>
      </c>
    </row>
    <row r="24" spans="1:9" ht="44.25" customHeight="1" x14ac:dyDescent="0.25">
      <c r="A24" s="504" t="s">
        <v>1887</v>
      </c>
      <c r="B24" s="505"/>
      <c r="C24" s="505"/>
      <c r="D24" s="505"/>
      <c r="E24" s="505" t="s">
        <v>2671</v>
      </c>
      <c r="F24" s="505"/>
      <c r="G24" s="505"/>
      <c r="H24" s="505"/>
      <c r="I24" s="83">
        <v>6</v>
      </c>
    </row>
    <row r="25" spans="1:9" x14ac:dyDescent="0.25">
      <c r="A25" s="504" t="s">
        <v>362</v>
      </c>
      <c r="B25" s="505"/>
      <c r="C25" s="505"/>
      <c r="D25" s="505"/>
      <c r="E25" s="539" t="s">
        <v>9</v>
      </c>
      <c r="F25" s="539"/>
      <c r="G25" s="539"/>
      <c r="H25" s="539"/>
      <c r="I25" s="83">
        <v>3</v>
      </c>
    </row>
    <row r="26" spans="1:9" x14ac:dyDescent="0.25">
      <c r="A26" s="566" t="s">
        <v>1985</v>
      </c>
      <c r="B26" s="567"/>
      <c r="C26" s="567"/>
      <c r="D26" s="567"/>
      <c r="E26" s="567"/>
      <c r="F26" s="567"/>
      <c r="G26" s="567"/>
      <c r="H26" s="567"/>
      <c r="I26" s="568"/>
    </row>
    <row r="27" spans="1:9" x14ac:dyDescent="0.25">
      <c r="A27" s="758" t="s">
        <v>1967</v>
      </c>
      <c r="B27" s="759"/>
      <c r="C27" s="759"/>
      <c r="D27" s="759"/>
      <c r="E27" s="759"/>
      <c r="F27" s="759"/>
      <c r="G27" s="759"/>
      <c r="H27" s="759"/>
      <c r="I27" s="760"/>
    </row>
    <row r="28" spans="1:9" x14ac:dyDescent="0.25">
      <c r="A28" s="498" t="s">
        <v>345</v>
      </c>
      <c r="B28" s="499"/>
      <c r="C28" s="499"/>
      <c r="D28" s="499"/>
      <c r="E28" s="505" t="s">
        <v>118</v>
      </c>
      <c r="F28" s="505"/>
      <c r="G28" s="505"/>
      <c r="H28" s="505"/>
      <c r="I28" s="83">
        <v>8</v>
      </c>
    </row>
    <row r="29" spans="1:9" x14ac:dyDescent="0.25">
      <c r="A29" s="538" t="s">
        <v>547</v>
      </c>
      <c r="B29" s="539"/>
      <c r="C29" s="539"/>
      <c r="D29" s="539"/>
      <c r="E29" s="512" t="s">
        <v>543</v>
      </c>
      <c r="F29" s="512"/>
      <c r="G29" s="512"/>
      <c r="H29" s="512"/>
      <c r="I29" s="103">
        <v>3</v>
      </c>
    </row>
    <row r="30" spans="1:9" x14ac:dyDescent="0.25">
      <c r="A30" s="572" t="s">
        <v>1217</v>
      </c>
      <c r="B30" s="512"/>
      <c r="C30" s="512"/>
      <c r="D30" s="512"/>
      <c r="E30" s="512" t="s">
        <v>1968</v>
      </c>
      <c r="F30" s="512"/>
      <c r="G30" s="512"/>
      <c r="H30" s="512"/>
      <c r="I30" s="83">
        <v>3</v>
      </c>
    </row>
    <row r="31" spans="1:9" x14ac:dyDescent="0.25">
      <c r="A31" s="504" t="s">
        <v>110</v>
      </c>
      <c r="B31" s="505"/>
      <c r="C31" s="505"/>
      <c r="D31" s="505"/>
      <c r="E31" s="506" t="s">
        <v>111</v>
      </c>
      <c r="F31" s="506"/>
      <c r="G31" s="506"/>
      <c r="H31" s="506"/>
      <c r="I31" s="83">
        <v>3</v>
      </c>
    </row>
    <row r="32" spans="1:9" ht="15" customHeight="1" x14ac:dyDescent="0.25">
      <c r="A32" s="498" t="s">
        <v>351</v>
      </c>
      <c r="B32" s="499"/>
      <c r="C32" s="499"/>
      <c r="D32" s="499"/>
      <c r="E32" s="499" t="s">
        <v>108</v>
      </c>
      <c r="F32" s="499"/>
      <c r="G32" s="499"/>
      <c r="H32" s="499"/>
      <c r="I32" s="83">
        <v>8</v>
      </c>
    </row>
    <row r="33" spans="1:9" x14ac:dyDescent="0.25">
      <c r="A33" s="572" t="s">
        <v>1969</v>
      </c>
      <c r="B33" s="512"/>
      <c r="C33" s="512"/>
      <c r="D33" s="512"/>
      <c r="E33" s="512" t="s">
        <v>1970</v>
      </c>
      <c r="F33" s="512"/>
      <c r="G33" s="512"/>
      <c r="H33" s="512"/>
      <c r="I33" s="83">
        <v>3</v>
      </c>
    </row>
    <row r="34" spans="1:9" x14ac:dyDescent="0.25">
      <c r="A34" s="573"/>
      <c r="B34" s="573"/>
      <c r="C34" s="573"/>
      <c r="D34" s="573"/>
      <c r="E34" s="574" t="s">
        <v>1971</v>
      </c>
      <c r="F34" s="574"/>
      <c r="G34" s="574"/>
      <c r="H34" s="574"/>
      <c r="I34" s="86">
        <f>SUM(I25:I25,I28:I33)</f>
        <v>31</v>
      </c>
    </row>
    <row r="35" spans="1:9" x14ac:dyDescent="0.25">
      <c r="A35" s="758" t="s">
        <v>1972</v>
      </c>
      <c r="B35" s="759"/>
      <c r="C35" s="759"/>
      <c r="D35" s="759"/>
      <c r="E35" s="759"/>
      <c r="F35" s="759"/>
      <c r="G35" s="759"/>
      <c r="H35" s="759"/>
      <c r="I35" s="760"/>
    </row>
    <row r="36" spans="1:9" x14ac:dyDescent="0.25">
      <c r="A36" s="498" t="s">
        <v>345</v>
      </c>
      <c r="B36" s="499"/>
      <c r="C36" s="499"/>
      <c r="D36" s="499"/>
      <c r="E36" s="505" t="s">
        <v>118</v>
      </c>
      <c r="F36" s="505"/>
      <c r="G36" s="505"/>
      <c r="H36" s="505"/>
      <c r="I36" s="83">
        <v>8</v>
      </c>
    </row>
    <row r="37" spans="1:9" x14ac:dyDescent="0.25">
      <c r="A37" s="538" t="s">
        <v>1973</v>
      </c>
      <c r="B37" s="539"/>
      <c r="C37" s="539"/>
      <c r="D37" s="539"/>
      <c r="E37" s="512" t="s">
        <v>1974</v>
      </c>
      <c r="F37" s="512"/>
      <c r="G37" s="512"/>
      <c r="H37" s="512"/>
      <c r="I37" s="103">
        <v>3</v>
      </c>
    </row>
    <row r="38" spans="1:9" ht="15" customHeight="1" x14ac:dyDescent="0.25">
      <c r="A38" s="504" t="s">
        <v>700</v>
      </c>
      <c r="B38" s="505"/>
      <c r="C38" s="505"/>
      <c r="D38" s="505"/>
      <c r="E38" s="506" t="s">
        <v>424</v>
      </c>
      <c r="F38" s="506"/>
      <c r="G38" s="506"/>
      <c r="H38" s="506"/>
      <c r="I38" s="83">
        <v>3</v>
      </c>
    </row>
    <row r="39" spans="1:9" ht="15" customHeight="1" x14ac:dyDescent="0.25">
      <c r="A39" s="498" t="s">
        <v>351</v>
      </c>
      <c r="B39" s="499"/>
      <c r="C39" s="499"/>
      <c r="D39" s="499"/>
      <c r="E39" s="499" t="s">
        <v>108</v>
      </c>
      <c r="F39" s="499"/>
      <c r="G39" s="499"/>
      <c r="H39" s="499"/>
      <c r="I39" s="83">
        <v>8</v>
      </c>
    </row>
    <row r="40" spans="1:9" ht="15" customHeight="1" x14ac:dyDescent="0.25">
      <c r="A40" s="573"/>
      <c r="B40" s="573"/>
      <c r="C40" s="573"/>
      <c r="D40" s="573"/>
      <c r="E40" s="574" t="s">
        <v>1975</v>
      </c>
      <c r="F40" s="574"/>
      <c r="G40" s="574"/>
      <c r="H40" s="574"/>
      <c r="I40" s="86">
        <f>SUM(I25:I25,I36:I39)</f>
        <v>25</v>
      </c>
    </row>
    <row r="41" spans="1:9" ht="15" customHeight="1" x14ac:dyDescent="0.25">
      <c r="A41" s="758" t="s">
        <v>1976</v>
      </c>
      <c r="B41" s="759"/>
      <c r="C41" s="759"/>
      <c r="D41" s="759"/>
      <c r="E41" s="759"/>
      <c r="F41" s="759"/>
      <c r="G41" s="759"/>
      <c r="H41" s="759"/>
      <c r="I41" s="760"/>
    </row>
    <row r="42" spans="1:9" x14ac:dyDescent="0.25">
      <c r="A42" s="498" t="s">
        <v>344</v>
      </c>
      <c r="B42" s="499"/>
      <c r="C42" s="499"/>
      <c r="D42" s="499"/>
      <c r="E42" s="499" t="s">
        <v>329</v>
      </c>
      <c r="F42" s="499"/>
      <c r="G42" s="499"/>
      <c r="H42" s="499"/>
      <c r="I42" s="352">
        <v>8</v>
      </c>
    </row>
    <row r="43" spans="1:9" x14ac:dyDescent="0.25">
      <c r="A43" s="538" t="s">
        <v>1973</v>
      </c>
      <c r="B43" s="539"/>
      <c r="C43" s="539"/>
      <c r="D43" s="539"/>
      <c r="E43" s="512" t="s">
        <v>1974</v>
      </c>
      <c r="F43" s="512"/>
      <c r="G43" s="512"/>
      <c r="H43" s="512"/>
      <c r="I43" s="103">
        <v>3</v>
      </c>
    </row>
    <row r="44" spans="1:9" x14ac:dyDescent="0.25">
      <c r="A44" s="504" t="s">
        <v>700</v>
      </c>
      <c r="B44" s="505"/>
      <c r="C44" s="505"/>
      <c r="D44" s="505"/>
      <c r="E44" s="506" t="s">
        <v>424</v>
      </c>
      <c r="F44" s="506"/>
      <c r="G44" s="506"/>
      <c r="H44" s="506"/>
      <c r="I44" s="83">
        <v>3</v>
      </c>
    </row>
    <row r="45" spans="1:9" x14ac:dyDescent="0.25">
      <c r="A45" s="498" t="s">
        <v>351</v>
      </c>
      <c r="B45" s="499"/>
      <c r="C45" s="499"/>
      <c r="D45" s="499"/>
      <c r="E45" s="499" t="s">
        <v>108</v>
      </c>
      <c r="F45" s="499"/>
      <c r="G45" s="499"/>
      <c r="H45" s="499"/>
      <c r="I45" s="83">
        <v>8</v>
      </c>
    </row>
    <row r="46" spans="1:9" x14ac:dyDescent="0.25">
      <c r="A46" s="573"/>
      <c r="B46" s="573"/>
      <c r="C46" s="573"/>
      <c r="D46" s="573"/>
      <c r="E46" s="574" t="s">
        <v>2044</v>
      </c>
      <c r="F46" s="574"/>
      <c r="G46" s="574"/>
      <c r="H46" s="574"/>
      <c r="I46" s="86">
        <f>SUM(I25:I25,I42:I45)</f>
        <v>25</v>
      </c>
    </row>
    <row r="47" spans="1:9" x14ac:dyDescent="0.25">
      <c r="A47" s="569" t="s">
        <v>1977</v>
      </c>
      <c r="B47" s="570"/>
      <c r="C47" s="570"/>
      <c r="D47" s="570"/>
      <c r="E47" s="570"/>
      <c r="F47" s="570"/>
      <c r="G47" s="570"/>
      <c r="H47" s="570"/>
      <c r="I47" s="571"/>
    </row>
    <row r="48" spans="1:9" x14ac:dyDescent="0.25">
      <c r="A48" s="498" t="s">
        <v>345</v>
      </c>
      <c r="B48" s="499"/>
      <c r="C48" s="499"/>
      <c r="D48" s="499"/>
      <c r="E48" s="505" t="s">
        <v>118</v>
      </c>
      <c r="F48" s="505"/>
      <c r="G48" s="505"/>
      <c r="H48" s="505"/>
      <c r="I48" s="83">
        <v>8</v>
      </c>
    </row>
    <row r="49" spans="1:9" x14ac:dyDescent="0.25">
      <c r="A49" s="538" t="s">
        <v>547</v>
      </c>
      <c r="B49" s="539"/>
      <c r="C49" s="539"/>
      <c r="D49" s="539"/>
      <c r="E49" s="512" t="s">
        <v>543</v>
      </c>
      <c r="F49" s="512"/>
      <c r="G49" s="512"/>
      <c r="H49" s="512"/>
      <c r="I49" s="103">
        <v>3</v>
      </c>
    </row>
    <row r="50" spans="1:9" x14ac:dyDescent="0.25">
      <c r="A50" s="572" t="s">
        <v>1217</v>
      </c>
      <c r="B50" s="512"/>
      <c r="C50" s="512"/>
      <c r="D50" s="512"/>
      <c r="E50" s="512" t="s">
        <v>1968</v>
      </c>
      <c r="F50" s="512"/>
      <c r="G50" s="512"/>
      <c r="H50" s="512"/>
      <c r="I50" s="83">
        <v>3</v>
      </c>
    </row>
    <row r="51" spans="1:9" x14ac:dyDescent="0.25">
      <c r="A51" s="572" t="s">
        <v>1978</v>
      </c>
      <c r="B51" s="512"/>
      <c r="C51" s="512"/>
      <c r="D51" s="512"/>
      <c r="E51" s="512" t="s">
        <v>1979</v>
      </c>
      <c r="F51" s="512"/>
      <c r="G51" s="512"/>
      <c r="H51" s="512"/>
      <c r="I51" s="83">
        <v>3</v>
      </c>
    </row>
    <row r="52" spans="1:9" ht="15" customHeight="1" x14ac:dyDescent="0.25">
      <c r="A52" s="504" t="s">
        <v>110</v>
      </c>
      <c r="B52" s="505"/>
      <c r="C52" s="505"/>
      <c r="D52" s="505"/>
      <c r="E52" s="506" t="s">
        <v>111</v>
      </c>
      <c r="F52" s="506"/>
      <c r="G52" s="506"/>
      <c r="H52" s="506"/>
      <c r="I52" s="83">
        <v>3</v>
      </c>
    </row>
    <row r="53" spans="1:9" x14ac:dyDescent="0.25">
      <c r="A53" s="498" t="s">
        <v>351</v>
      </c>
      <c r="B53" s="499"/>
      <c r="C53" s="499"/>
      <c r="D53" s="499"/>
      <c r="E53" s="499" t="s">
        <v>108</v>
      </c>
      <c r="F53" s="499"/>
      <c r="G53" s="499"/>
      <c r="H53" s="499"/>
      <c r="I53" s="83">
        <v>8</v>
      </c>
    </row>
    <row r="54" spans="1:9" ht="15" customHeight="1" x14ac:dyDescent="0.25">
      <c r="A54" s="573"/>
      <c r="B54" s="573"/>
      <c r="C54" s="573"/>
      <c r="D54" s="573"/>
      <c r="E54" s="574" t="s">
        <v>1980</v>
      </c>
      <c r="F54" s="574"/>
      <c r="G54" s="574"/>
      <c r="H54" s="574"/>
      <c r="I54" s="86">
        <f>SUM(I25:I25,I48:I53)</f>
        <v>31</v>
      </c>
    </row>
    <row r="55" spans="1:9" x14ac:dyDescent="0.25">
      <c r="A55" s="758" t="s">
        <v>1981</v>
      </c>
      <c r="B55" s="759"/>
      <c r="C55" s="759"/>
      <c r="D55" s="759"/>
      <c r="E55" s="759"/>
      <c r="F55" s="759"/>
      <c r="G55" s="759"/>
      <c r="H55" s="759"/>
      <c r="I55" s="760"/>
    </row>
    <row r="56" spans="1:9" x14ac:dyDescent="0.25">
      <c r="A56" s="498" t="s">
        <v>345</v>
      </c>
      <c r="B56" s="499"/>
      <c r="C56" s="499"/>
      <c r="D56" s="499"/>
      <c r="E56" s="505" t="s">
        <v>118</v>
      </c>
      <c r="F56" s="505"/>
      <c r="G56" s="505"/>
      <c r="H56" s="505"/>
      <c r="I56" s="83">
        <v>8</v>
      </c>
    </row>
    <row r="57" spans="1:9" ht="15" customHeight="1" x14ac:dyDescent="0.25">
      <c r="A57" s="538" t="s">
        <v>1973</v>
      </c>
      <c r="B57" s="539"/>
      <c r="C57" s="539"/>
      <c r="D57" s="539"/>
      <c r="E57" s="512" t="s">
        <v>1974</v>
      </c>
      <c r="F57" s="512"/>
      <c r="G57" s="512"/>
      <c r="H57" s="512"/>
      <c r="I57" s="103">
        <v>3</v>
      </c>
    </row>
    <row r="58" spans="1:9" ht="15" customHeight="1" x14ac:dyDescent="0.25">
      <c r="A58" s="504" t="s">
        <v>700</v>
      </c>
      <c r="B58" s="505"/>
      <c r="C58" s="505"/>
      <c r="D58" s="505"/>
      <c r="E58" s="506" t="s">
        <v>424</v>
      </c>
      <c r="F58" s="506"/>
      <c r="G58" s="506"/>
      <c r="H58" s="506"/>
      <c r="I58" s="83">
        <v>3</v>
      </c>
    </row>
    <row r="59" spans="1:9" x14ac:dyDescent="0.25">
      <c r="A59" s="498" t="s">
        <v>382</v>
      </c>
      <c r="B59" s="499"/>
      <c r="C59" s="499"/>
      <c r="D59" s="499"/>
      <c r="E59" s="499" t="s">
        <v>448</v>
      </c>
      <c r="F59" s="499"/>
      <c r="G59" s="499"/>
      <c r="H59" s="499"/>
      <c r="I59" s="83">
        <v>8</v>
      </c>
    </row>
    <row r="60" spans="1:9" ht="15" customHeight="1" x14ac:dyDescent="0.25">
      <c r="A60" s="573"/>
      <c r="B60" s="573"/>
      <c r="C60" s="573"/>
      <c r="D60" s="573"/>
      <c r="E60" s="574" t="s">
        <v>1982</v>
      </c>
      <c r="F60" s="574"/>
      <c r="G60" s="574"/>
      <c r="H60" s="574"/>
      <c r="I60" s="86">
        <f>SUM(I25:I25,I56:I59)</f>
        <v>25</v>
      </c>
    </row>
    <row r="61" spans="1:9" ht="15" customHeight="1" x14ac:dyDescent="0.25">
      <c r="A61" s="758" t="s">
        <v>1983</v>
      </c>
      <c r="B61" s="759"/>
      <c r="C61" s="759"/>
      <c r="D61" s="759"/>
      <c r="E61" s="759"/>
      <c r="F61" s="759"/>
      <c r="G61" s="759"/>
      <c r="H61" s="759"/>
      <c r="I61" s="760"/>
    </row>
    <row r="62" spans="1:9" x14ac:dyDescent="0.25">
      <c r="A62" s="498" t="s">
        <v>344</v>
      </c>
      <c r="B62" s="499"/>
      <c r="C62" s="499"/>
      <c r="D62" s="499"/>
      <c r="E62" s="499" t="s">
        <v>329</v>
      </c>
      <c r="F62" s="499"/>
      <c r="G62" s="499"/>
      <c r="H62" s="499"/>
      <c r="I62" s="352">
        <v>8</v>
      </c>
    </row>
    <row r="63" spans="1:9" x14ac:dyDescent="0.25">
      <c r="A63" s="538" t="s">
        <v>1973</v>
      </c>
      <c r="B63" s="539"/>
      <c r="C63" s="539"/>
      <c r="D63" s="539"/>
      <c r="E63" s="512" t="s">
        <v>1974</v>
      </c>
      <c r="F63" s="512"/>
      <c r="G63" s="512"/>
      <c r="H63" s="512"/>
      <c r="I63" s="103">
        <v>3</v>
      </c>
    </row>
    <row r="64" spans="1:9" x14ac:dyDescent="0.25">
      <c r="A64" s="504" t="s">
        <v>700</v>
      </c>
      <c r="B64" s="505"/>
      <c r="C64" s="505"/>
      <c r="D64" s="505"/>
      <c r="E64" s="506" t="s">
        <v>424</v>
      </c>
      <c r="F64" s="506"/>
      <c r="G64" s="506"/>
      <c r="H64" s="506"/>
      <c r="I64" s="83">
        <v>3</v>
      </c>
    </row>
    <row r="65" spans="1:9" ht="30" customHeight="1" x14ac:dyDescent="0.25">
      <c r="A65" s="498" t="s">
        <v>382</v>
      </c>
      <c r="B65" s="499"/>
      <c r="C65" s="499"/>
      <c r="D65" s="499"/>
      <c r="E65" s="499" t="s">
        <v>448</v>
      </c>
      <c r="F65" s="499"/>
      <c r="G65" s="499"/>
      <c r="H65" s="499"/>
      <c r="I65" s="83">
        <v>8</v>
      </c>
    </row>
    <row r="66" spans="1:9" x14ac:dyDescent="0.25">
      <c r="A66" s="573"/>
      <c r="B66" s="573"/>
      <c r="C66" s="573"/>
      <c r="D66" s="573"/>
      <c r="E66" s="574" t="s">
        <v>1984</v>
      </c>
      <c r="F66" s="574"/>
      <c r="G66" s="574"/>
      <c r="H66" s="574"/>
      <c r="I66" s="86">
        <f>SUM(I25:I25,I62:I65)</f>
        <v>25</v>
      </c>
    </row>
    <row r="67" spans="1:9" x14ac:dyDescent="0.25">
      <c r="A67" s="501" t="s">
        <v>2172</v>
      </c>
      <c r="B67" s="501"/>
      <c r="C67" s="501"/>
      <c r="D67" s="501"/>
      <c r="E67" s="501"/>
      <c r="F67" s="501"/>
      <c r="G67" s="501"/>
      <c r="H67" s="501"/>
      <c r="I67" s="126" t="s">
        <v>1986</v>
      </c>
    </row>
    <row r="68" spans="1:9" x14ac:dyDescent="0.25">
      <c r="A68" s="502" t="s">
        <v>6</v>
      </c>
      <c r="B68" s="502"/>
      <c r="C68" s="502"/>
      <c r="D68" s="502"/>
      <c r="E68" s="502"/>
      <c r="F68" s="502"/>
      <c r="G68" s="502"/>
      <c r="H68" s="502"/>
      <c r="I68" s="502"/>
    </row>
    <row r="69" spans="1:9" ht="27.75" customHeight="1" x14ac:dyDescent="0.25">
      <c r="A69" s="640" t="s">
        <v>1966</v>
      </c>
      <c r="B69" s="640"/>
      <c r="C69" s="640"/>
      <c r="D69" s="640"/>
      <c r="E69" s="640"/>
      <c r="F69" s="640"/>
      <c r="G69" s="640"/>
      <c r="H69" s="640"/>
      <c r="I69" s="640"/>
    </row>
    <row r="70" spans="1:9" ht="59.25" customHeight="1" x14ac:dyDescent="0.25">
      <c r="A70" s="503" t="s">
        <v>2421</v>
      </c>
      <c r="B70" s="503"/>
      <c r="C70" s="503"/>
      <c r="D70" s="503"/>
      <c r="E70" s="503"/>
      <c r="F70" s="503"/>
      <c r="G70" s="503"/>
      <c r="H70" s="503"/>
      <c r="I70" s="503"/>
    </row>
    <row r="71" spans="1:9" ht="28.5" customHeight="1" x14ac:dyDescent="0.25">
      <c r="A71" s="761" t="s">
        <v>2189</v>
      </c>
      <c r="B71" s="761"/>
      <c r="C71" s="761"/>
      <c r="D71" s="761"/>
      <c r="E71" s="761"/>
      <c r="F71" s="761"/>
      <c r="G71" s="761"/>
      <c r="H71" s="761"/>
      <c r="I71" s="761"/>
    </row>
    <row r="72" spans="1:9" x14ac:dyDescent="0.25">
      <c r="A72" s="527" t="s">
        <v>560</v>
      </c>
      <c r="B72" s="527"/>
      <c r="C72" s="527" t="s">
        <v>1361</v>
      </c>
      <c r="D72" s="527"/>
      <c r="E72" s="359"/>
      <c r="F72" s="359"/>
      <c r="G72" s="359"/>
      <c r="H72" s="359"/>
      <c r="I72" s="93"/>
    </row>
  </sheetData>
  <sheetProtection password="CA9D" sheet="1" objects="1" scenarios="1"/>
  <mergeCells count="123">
    <mergeCell ref="A8:H8"/>
    <mergeCell ref="A9:I9"/>
    <mergeCell ref="A1:I1"/>
    <mergeCell ref="A2:I2"/>
    <mergeCell ref="A3:B3"/>
    <mergeCell ref="C3:I3"/>
    <mergeCell ref="B4:E4"/>
    <mergeCell ref="A5:I5"/>
    <mergeCell ref="A6:D6"/>
    <mergeCell ref="E6:H6"/>
    <mergeCell ref="A7:D7"/>
    <mergeCell ref="E7:H7"/>
    <mergeCell ref="A22:D22"/>
    <mergeCell ref="E22:H22"/>
    <mergeCell ref="A23:D23"/>
    <mergeCell ref="E23:H23"/>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H19"/>
    <mergeCell ref="A20:I20"/>
    <mergeCell ref="A21:D21"/>
    <mergeCell ref="E21:H21"/>
    <mergeCell ref="A36:D36"/>
    <mergeCell ref="E36:H36"/>
    <mergeCell ref="A37:D37"/>
    <mergeCell ref="E37:H37"/>
    <mergeCell ref="A24:D24"/>
    <mergeCell ref="E24:H24"/>
    <mergeCell ref="A25:D25"/>
    <mergeCell ref="E25:H25"/>
    <mergeCell ref="A26:I26"/>
    <mergeCell ref="A27:I27"/>
    <mergeCell ref="A28:D28"/>
    <mergeCell ref="E28:H28"/>
    <mergeCell ref="A29:D29"/>
    <mergeCell ref="E29:H29"/>
    <mergeCell ref="A30:D30"/>
    <mergeCell ref="E30:H30"/>
    <mergeCell ref="A31:D31"/>
    <mergeCell ref="E31:H31"/>
    <mergeCell ref="A32:D32"/>
    <mergeCell ref="E32:H32"/>
    <mergeCell ref="A33:D33"/>
    <mergeCell ref="E33:H33"/>
    <mergeCell ref="A34:D34"/>
    <mergeCell ref="E34:H34"/>
    <mergeCell ref="A35:I35"/>
    <mergeCell ref="A50:D50"/>
    <mergeCell ref="E50:H50"/>
    <mergeCell ref="A51:D51"/>
    <mergeCell ref="E51:H51"/>
    <mergeCell ref="A38:D38"/>
    <mergeCell ref="E38:H38"/>
    <mergeCell ref="A39:D39"/>
    <mergeCell ref="E39:H39"/>
    <mergeCell ref="A40:D40"/>
    <mergeCell ref="E40:H40"/>
    <mergeCell ref="A41:I41"/>
    <mergeCell ref="A42:D42"/>
    <mergeCell ref="E42:H42"/>
    <mergeCell ref="A43:D43"/>
    <mergeCell ref="E43:H43"/>
    <mergeCell ref="A44:D44"/>
    <mergeCell ref="E44:H44"/>
    <mergeCell ref="A45:D45"/>
    <mergeCell ref="E45:H45"/>
    <mergeCell ref="A46:D46"/>
    <mergeCell ref="E46:H46"/>
    <mergeCell ref="A47:I47"/>
    <mergeCell ref="A48:D48"/>
    <mergeCell ref="E48:H48"/>
    <mergeCell ref="A49:D49"/>
    <mergeCell ref="E49:H49"/>
    <mergeCell ref="A64:D64"/>
    <mergeCell ref="E64:H64"/>
    <mergeCell ref="A65:D65"/>
    <mergeCell ref="E65:H65"/>
    <mergeCell ref="A52:D52"/>
    <mergeCell ref="E52:H52"/>
    <mergeCell ref="A53:D53"/>
    <mergeCell ref="E53:H53"/>
    <mergeCell ref="A54:D54"/>
    <mergeCell ref="E54:H54"/>
    <mergeCell ref="A55:I55"/>
    <mergeCell ref="A56:D56"/>
    <mergeCell ref="E56:H56"/>
    <mergeCell ref="A57:D57"/>
    <mergeCell ref="E57:H57"/>
    <mergeCell ref="A58:D58"/>
    <mergeCell ref="E58:H58"/>
    <mergeCell ref="A59:D59"/>
    <mergeCell ref="E59:H59"/>
    <mergeCell ref="A60:D60"/>
    <mergeCell ref="E60:H60"/>
    <mergeCell ref="A61:I61"/>
    <mergeCell ref="A62:D62"/>
    <mergeCell ref="E62:H62"/>
    <mergeCell ref="A63:D63"/>
    <mergeCell ref="E63:H63"/>
    <mergeCell ref="A71:I71"/>
    <mergeCell ref="A72:B72"/>
    <mergeCell ref="C72:D72"/>
    <mergeCell ref="A66:D66"/>
    <mergeCell ref="E66:H66"/>
    <mergeCell ref="A67:H67"/>
    <mergeCell ref="A68:I68"/>
    <mergeCell ref="A69:I69"/>
    <mergeCell ref="A70:I70"/>
  </mergeCells>
  <hyperlinks>
    <hyperlink ref="A72" location="'Table of Contents'!A1" display="table of contents"/>
    <hyperlink ref="C72:D7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0"/>
  <sheetViews>
    <sheetView view="pageLayout" zoomScaleNormal="100" workbookViewId="0">
      <selection sqref="A1:I1"/>
    </sheetView>
  </sheetViews>
  <sheetFormatPr defaultColWidth="9.140625" defaultRowHeight="15" x14ac:dyDescent="0.25"/>
  <cols>
    <col min="1" max="3" width="9.140625" style="1"/>
    <col min="4" max="4" width="8.42578125" style="1" customWidth="1"/>
    <col min="5" max="6" width="9.140625" style="1"/>
    <col min="7" max="7" width="9.5703125" style="1" customWidth="1"/>
    <col min="8" max="8" width="10" style="1" customWidth="1"/>
    <col min="9" max="9" width="8.7109375" style="2" customWidth="1"/>
    <col min="10" max="16384" width="9.140625" style="1"/>
  </cols>
  <sheetData>
    <row r="1" spans="1:9" x14ac:dyDescent="0.25">
      <c r="A1" s="493" t="s">
        <v>57</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103</v>
      </c>
      <c r="D3" s="555"/>
      <c r="E3" s="555"/>
      <c r="F3" s="555"/>
      <c r="G3" s="555"/>
      <c r="H3" s="555"/>
      <c r="I3" s="556"/>
    </row>
    <row r="4" spans="1:9" ht="14.65" x14ac:dyDescent="0.3">
      <c r="A4" s="76" t="s">
        <v>29</v>
      </c>
      <c r="B4" s="79" t="s">
        <v>104</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40">
        <v>3</v>
      </c>
    </row>
    <row r="9" spans="1:9" ht="14.65" x14ac:dyDescent="0.3">
      <c r="A9" s="485"/>
      <c r="B9" s="484"/>
      <c r="C9" s="484"/>
      <c r="D9" s="484"/>
      <c r="E9" s="484"/>
      <c r="F9" s="484"/>
      <c r="G9" s="484"/>
      <c r="H9" s="484"/>
      <c r="I9" s="40"/>
    </row>
    <row r="10" spans="1:9" x14ac:dyDescent="0.25">
      <c r="A10" s="558" t="s">
        <v>43</v>
      </c>
      <c r="B10" s="559"/>
      <c r="C10" s="559"/>
      <c r="D10" s="559"/>
      <c r="E10" s="559"/>
      <c r="F10" s="559"/>
      <c r="G10" s="559"/>
      <c r="H10" s="559"/>
      <c r="I10" s="560"/>
    </row>
    <row r="11" spans="1:9" ht="15" customHeight="1" x14ac:dyDescent="0.25">
      <c r="A11" s="562" t="s">
        <v>97</v>
      </c>
      <c r="B11" s="479"/>
      <c r="C11" s="479"/>
      <c r="D11" s="479"/>
      <c r="E11" s="481" t="s">
        <v>98</v>
      </c>
      <c r="F11" s="481"/>
      <c r="G11" s="481"/>
      <c r="H11" s="481"/>
      <c r="I11" s="58">
        <v>3</v>
      </c>
    </row>
    <row r="12" spans="1:9" ht="15" customHeight="1" x14ac:dyDescent="0.25">
      <c r="A12" s="562" t="s">
        <v>13</v>
      </c>
      <c r="B12" s="479"/>
      <c r="C12" s="479"/>
      <c r="D12" s="479"/>
      <c r="E12" s="481" t="s">
        <v>136</v>
      </c>
      <c r="F12" s="481"/>
      <c r="G12" s="481"/>
      <c r="H12" s="481"/>
      <c r="I12" s="58">
        <v>3</v>
      </c>
    </row>
    <row r="13" spans="1:9" x14ac:dyDescent="0.25">
      <c r="A13" s="562" t="s">
        <v>22</v>
      </c>
      <c r="B13" s="479"/>
      <c r="C13" s="479"/>
      <c r="D13" s="479"/>
      <c r="E13" s="481" t="s">
        <v>23</v>
      </c>
      <c r="F13" s="481"/>
      <c r="G13" s="481"/>
      <c r="H13" s="481"/>
      <c r="I13" s="58">
        <v>6</v>
      </c>
    </row>
    <row r="14" spans="1:9" ht="46.5" customHeight="1" x14ac:dyDescent="0.25">
      <c r="A14" s="562" t="s">
        <v>727</v>
      </c>
      <c r="B14" s="479"/>
      <c r="C14" s="479"/>
      <c r="D14" s="479"/>
      <c r="E14" s="481" t="s">
        <v>435</v>
      </c>
      <c r="F14" s="481"/>
      <c r="G14" s="481"/>
      <c r="H14" s="481"/>
      <c r="I14" s="58">
        <v>3</v>
      </c>
    </row>
    <row r="15" spans="1:9" ht="78" customHeight="1" x14ac:dyDescent="0.25">
      <c r="A15" s="562" t="s">
        <v>77</v>
      </c>
      <c r="B15" s="479"/>
      <c r="C15" s="479"/>
      <c r="D15" s="479"/>
      <c r="E15" s="481" t="s">
        <v>129</v>
      </c>
      <c r="F15" s="481"/>
      <c r="G15" s="481"/>
      <c r="H15" s="481"/>
      <c r="I15" s="58">
        <v>6</v>
      </c>
    </row>
    <row r="16" spans="1:9" x14ac:dyDescent="0.25">
      <c r="A16" s="557"/>
      <c r="B16" s="481"/>
      <c r="C16" s="481"/>
      <c r="D16" s="481"/>
      <c r="E16" s="481"/>
      <c r="F16" s="481"/>
      <c r="G16" s="481"/>
      <c r="H16" s="481"/>
      <c r="I16" s="58"/>
    </row>
    <row r="17" spans="1:9" x14ac:dyDescent="0.25">
      <c r="A17" s="558" t="s">
        <v>125</v>
      </c>
      <c r="B17" s="559"/>
      <c r="C17" s="559"/>
      <c r="D17" s="559"/>
      <c r="E17" s="559"/>
      <c r="F17" s="559"/>
      <c r="G17" s="559"/>
      <c r="H17" s="559"/>
      <c r="I17" s="560"/>
    </row>
    <row r="18" spans="1:9" ht="15" customHeight="1" x14ac:dyDescent="0.25">
      <c r="A18" s="557" t="s">
        <v>37</v>
      </c>
      <c r="B18" s="481"/>
      <c r="C18" s="481"/>
      <c r="D18" s="481"/>
      <c r="E18" s="481" t="s">
        <v>83</v>
      </c>
      <c r="F18" s="481"/>
      <c r="G18" s="481"/>
      <c r="H18" s="481"/>
      <c r="I18" s="58">
        <v>8</v>
      </c>
    </row>
    <row r="19" spans="1:9" x14ac:dyDescent="0.25">
      <c r="A19" s="557"/>
      <c r="B19" s="481"/>
      <c r="C19" s="481"/>
      <c r="D19" s="481"/>
      <c r="E19" s="481"/>
      <c r="F19" s="481"/>
      <c r="G19" s="481"/>
      <c r="H19" s="481"/>
      <c r="I19" s="58"/>
    </row>
    <row r="20" spans="1:9" x14ac:dyDescent="0.25">
      <c r="A20" s="558" t="s">
        <v>3</v>
      </c>
      <c r="B20" s="559"/>
      <c r="C20" s="559"/>
      <c r="D20" s="559"/>
      <c r="E20" s="559"/>
      <c r="F20" s="559"/>
      <c r="G20" s="559"/>
      <c r="H20" s="559"/>
      <c r="I20" s="560"/>
    </row>
    <row r="21" spans="1:9" ht="30" customHeight="1" x14ac:dyDescent="0.25">
      <c r="A21" s="562" t="s">
        <v>15</v>
      </c>
      <c r="B21" s="479"/>
      <c r="C21" s="479"/>
      <c r="D21" s="479"/>
      <c r="E21" s="481" t="s">
        <v>80</v>
      </c>
      <c r="F21" s="481"/>
      <c r="G21" s="481"/>
      <c r="H21" s="481"/>
      <c r="I21" s="58">
        <v>3</v>
      </c>
    </row>
    <row r="22" spans="1:9" x14ac:dyDescent="0.25">
      <c r="A22" s="557"/>
      <c r="B22" s="481"/>
      <c r="C22" s="481"/>
      <c r="D22" s="481"/>
      <c r="E22" s="481"/>
      <c r="F22" s="481"/>
      <c r="G22" s="481"/>
      <c r="H22" s="481"/>
      <c r="I22" s="58"/>
    </row>
    <row r="23" spans="1:9" x14ac:dyDescent="0.25">
      <c r="A23" s="558" t="s">
        <v>18</v>
      </c>
      <c r="B23" s="559"/>
      <c r="C23" s="559"/>
      <c r="D23" s="559"/>
      <c r="E23" s="559"/>
      <c r="F23" s="559"/>
      <c r="G23" s="559"/>
      <c r="H23" s="559"/>
      <c r="I23" s="560"/>
    </row>
    <row r="24" spans="1:9" x14ac:dyDescent="0.25">
      <c r="A24" s="557" t="s">
        <v>99</v>
      </c>
      <c r="B24" s="481"/>
      <c r="C24" s="481"/>
      <c r="D24" s="481"/>
      <c r="E24" s="481" t="s">
        <v>2409</v>
      </c>
      <c r="F24" s="481"/>
      <c r="G24" s="481"/>
      <c r="H24" s="481"/>
      <c r="I24" s="58">
        <v>3</v>
      </c>
    </row>
    <row r="25" spans="1:9" ht="15" customHeight="1" x14ac:dyDescent="0.25">
      <c r="A25" s="485" t="s">
        <v>349</v>
      </c>
      <c r="B25" s="484"/>
      <c r="C25" s="484"/>
      <c r="D25" s="484"/>
      <c r="E25" s="484" t="s">
        <v>19</v>
      </c>
      <c r="F25" s="484"/>
      <c r="G25" s="484"/>
      <c r="H25" s="484"/>
      <c r="I25" s="39">
        <v>6</v>
      </c>
    </row>
    <row r="26" spans="1:9" x14ac:dyDescent="0.25">
      <c r="A26" s="485" t="s">
        <v>100</v>
      </c>
      <c r="B26" s="484"/>
      <c r="C26" s="484"/>
      <c r="D26" s="484"/>
      <c r="E26" s="545" t="s">
        <v>88</v>
      </c>
      <c r="F26" s="545"/>
      <c r="G26" s="545"/>
      <c r="H26" s="545"/>
      <c r="I26" s="39">
        <v>3</v>
      </c>
    </row>
    <row r="27" spans="1:9" x14ac:dyDescent="0.25">
      <c r="A27" s="485" t="s">
        <v>101</v>
      </c>
      <c r="B27" s="484"/>
      <c r="C27" s="484"/>
      <c r="D27" s="484"/>
      <c r="E27" s="484" t="s">
        <v>89</v>
      </c>
      <c r="F27" s="484"/>
      <c r="G27" s="484"/>
      <c r="H27" s="484"/>
      <c r="I27" s="39">
        <v>4</v>
      </c>
    </row>
    <row r="28" spans="1:9" x14ac:dyDescent="0.25">
      <c r="A28" s="485" t="s">
        <v>102</v>
      </c>
      <c r="B28" s="484"/>
      <c r="C28" s="484"/>
      <c r="D28" s="484"/>
      <c r="E28" s="561"/>
      <c r="F28" s="561"/>
      <c r="G28" s="561"/>
      <c r="H28" s="561"/>
      <c r="I28" s="39">
        <v>3</v>
      </c>
    </row>
    <row r="29" spans="1:9" x14ac:dyDescent="0.25">
      <c r="A29" s="546" t="s">
        <v>1388</v>
      </c>
      <c r="B29" s="547"/>
      <c r="C29" s="547"/>
      <c r="D29" s="547"/>
      <c r="E29" s="547"/>
      <c r="F29" s="547"/>
      <c r="G29" s="547"/>
      <c r="H29" s="547"/>
      <c r="I29" s="73">
        <f>SUM(I7:I8,I11:I15,I18:I19,I21,I24:I28)</f>
        <v>60</v>
      </c>
    </row>
    <row r="30" spans="1:9" x14ac:dyDescent="0.25">
      <c r="A30" s="418" t="s">
        <v>560</v>
      </c>
      <c r="B30" s="418"/>
      <c r="C30" s="418" t="s">
        <v>1361</v>
      </c>
      <c r="D30" s="418"/>
    </row>
  </sheetData>
  <sheetProtection password="CA9D" sheet="1" objects="1" scenarios="1"/>
  <customSheetViews>
    <customSheetView guid="{022E2234-83BE-4D7B-BB24-4FD8BB71909D}" showPageBreaks="1" view="pageLayout">
      <selection activeCell="B30" sqref="B30"/>
      <pageMargins left="1" right="1" top="0.65625" bottom="0.69791666666666663" header="0.5" footer="0.5"/>
      <pageSetup orientation="portrait" r:id="rId1"/>
    </customSheetView>
  </customSheetViews>
  <mergeCells count="49">
    <mergeCell ref="A8:D8"/>
    <mergeCell ref="E8:H8"/>
    <mergeCell ref="A9:D9"/>
    <mergeCell ref="E9:H9"/>
    <mergeCell ref="A10:I10"/>
    <mergeCell ref="A1:I1"/>
    <mergeCell ref="A2:I2"/>
    <mergeCell ref="A5:I5"/>
    <mergeCell ref="A6:I6"/>
    <mergeCell ref="A7:D7"/>
    <mergeCell ref="E7:H7"/>
    <mergeCell ref="A18:D18"/>
    <mergeCell ref="E18:H18"/>
    <mergeCell ref="A19:D19"/>
    <mergeCell ref="A15:D15"/>
    <mergeCell ref="A11:D11"/>
    <mergeCell ref="E15:H15"/>
    <mergeCell ref="A13:D13"/>
    <mergeCell ref="E13:H13"/>
    <mergeCell ref="A12:D12"/>
    <mergeCell ref="E12:H12"/>
    <mergeCell ref="E11:H11"/>
    <mergeCell ref="A14:D14"/>
    <mergeCell ref="E14:H14"/>
    <mergeCell ref="A16:D16"/>
    <mergeCell ref="E16:H16"/>
    <mergeCell ref="A17:I17"/>
    <mergeCell ref="A27:D27"/>
    <mergeCell ref="E27:H27"/>
    <mergeCell ref="E19:H19"/>
    <mergeCell ref="A20:I20"/>
    <mergeCell ref="A21:D21"/>
    <mergeCell ref="E21:H21"/>
    <mergeCell ref="C30:D30"/>
    <mergeCell ref="A30:B30"/>
    <mergeCell ref="A3:B3"/>
    <mergeCell ref="C3:I3"/>
    <mergeCell ref="A22:D22"/>
    <mergeCell ref="E22:H22"/>
    <mergeCell ref="A23:I23"/>
    <mergeCell ref="A24:D24"/>
    <mergeCell ref="E24:H24"/>
    <mergeCell ref="A28:D28"/>
    <mergeCell ref="E28:H28"/>
    <mergeCell ref="A29:H29"/>
    <mergeCell ref="A25:D25"/>
    <mergeCell ref="E25:H25"/>
    <mergeCell ref="A26:D26"/>
    <mergeCell ref="E26:H2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33"/>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30.95" customHeight="1" x14ac:dyDescent="0.3">
      <c r="A1" s="447" t="s">
        <v>703</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154" t="s">
        <v>711</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5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14.65" x14ac:dyDescent="0.3">
      <c r="A11" s="504" t="s">
        <v>22</v>
      </c>
      <c r="B11" s="505"/>
      <c r="C11" s="505"/>
      <c r="D11" s="505"/>
      <c r="E11" s="499" t="s">
        <v>116</v>
      </c>
      <c r="F11" s="499"/>
      <c r="G11" s="499"/>
      <c r="H11" s="499"/>
      <c r="I11" s="83">
        <v>3</v>
      </c>
    </row>
    <row r="12" spans="1:9" ht="15" customHeight="1" x14ac:dyDescent="0.3">
      <c r="A12" s="498" t="s">
        <v>13</v>
      </c>
      <c r="B12" s="499"/>
      <c r="C12" s="499"/>
      <c r="D12" s="499"/>
      <c r="E12" s="499" t="s">
        <v>136</v>
      </c>
      <c r="F12" s="499"/>
      <c r="G12" s="499"/>
      <c r="H12" s="499"/>
      <c r="I12" s="83">
        <v>3</v>
      </c>
    </row>
    <row r="13" spans="1:9" ht="77.25" customHeight="1" x14ac:dyDescent="0.25">
      <c r="A13" s="504" t="s">
        <v>43</v>
      </c>
      <c r="B13" s="505"/>
      <c r="C13" s="505"/>
      <c r="D13" s="505"/>
      <c r="E13" s="507" t="s">
        <v>1674</v>
      </c>
      <c r="F13" s="507"/>
      <c r="G13" s="507"/>
      <c r="H13" s="507"/>
      <c r="I13" s="83">
        <v>6</v>
      </c>
    </row>
    <row r="14" spans="1:9" ht="14.65" x14ac:dyDescent="0.3">
      <c r="A14" s="498"/>
      <c r="B14" s="499"/>
      <c r="C14" s="499"/>
      <c r="D14" s="499"/>
      <c r="E14" s="499"/>
      <c r="F14" s="499"/>
      <c r="G14" s="499"/>
      <c r="H14" s="499"/>
      <c r="I14" s="83"/>
    </row>
    <row r="15" spans="1:9" ht="14.65" x14ac:dyDescent="0.3">
      <c r="A15" s="532" t="s">
        <v>125</v>
      </c>
      <c r="B15" s="533"/>
      <c r="C15" s="533"/>
      <c r="D15" s="533"/>
      <c r="E15" s="533"/>
      <c r="F15" s="533"/>
      <c r="G15" s="533"/>
      <c r="H15" s="533"/>
      <c r="I15" s="534"/>
    </row>
    <row r="16" spans="1:9" ht="15" customHeight="1" x14ac:dyDescent="0.3">
      <c r="A16" s="498" t="s">
        <v>352</v>
      </c>
      <c r="B16" s="499"/>
      <c r="C16" s="499"/>
      <c r="D16" s="499"/>
      <c r="E16" s="499" t="s">
        <v>107</v>
      </c>
      <c r="F16" s="499"/>
      <c r="G16" s="499"/>
      <c r="H16" s="499"/>
      <c r="I16" s="83">
        <v>4</v>
      </c>
    </row>
    <row r="17" spans="1:9" ht="15" customHeight="1" x14ac:dyDescent="0.3">
      <c r="A17" s="498" t="s">
        <v>704</v>
      </c>
      <c r="B17" s="499"/>
      <c r="C17" s="499"/>
      <c r="D17" s="499"/>
      <c r="E17" s="499" t="s">
        <v>705</v>
      </c>
      <c r="F17" s="499"/>
      <c r="G17" s="499"/>
      <c r="H17" s="499"/>
      <c r="I17" s="83">
        <v>4</v>
      </c>
    </row>
    <row r="18" spans="1:9" ht="15" customHeight="1" x14ac:dyDescent="0.3">
      <c r="A18" s="498" t="s">
        <v>706</v>
      </c>
      <c r="B18" s="499"/>
      <c r="C18" s="499"/>
      <c r="D18" s="499"/>
      <c r="E18" s="499" t="s">
        <v>109</v>
      </c>
      <c r="F18" s="499"/>
      <c r="G18" s="499"/>
      <c r="H18" s="499"/>
      <c r="I18" s="83">
        <v>4</v>
      </c>
    </row>
    <row r="19" spans="1:9" ht="15" customHeight="1" x14ac:dyDescent="0.3">
      <c r="A19" s="498" t="s">
        <v>105</v>
      </c>
      <c r="B19" s="499"/>
      <c r="C19" s="499"/>
      <c r="D19" s="499"/>
      <c r="E19" s="499" t="s">
        <v>1115</v>
      </c>
      <c r="F19" s="499"/>
      <c r="G19" s="499"/>
      <c r="H19" s="499"/>
      <c r="I19" s="123" t="s">
        <v>632</v>
      </c>
    </row>
    <row r="20" spans="1:9" ht="14.65" x14ac:dyDescent="0.3">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ht="30.95" customHeight="1" x14ac:dyDescent="0.25">
      <c r="A22" s="504" t="s">
        <v>15</v>
      </c>
      <c r="B22" s="505"/>
      <c r="C22" s="505"/>
      <c r="D22" s="505"/>
      <c r="E22" s="505" t="s">
        <v>80</v>
      </c>
      <c r="F22" s="505"/>
      <c r="G22" s="505"/>
      <c r="H22" s="505"/>
      <c r="I22" s="83">
        <v>3</v>
      </c>
    </row>
    <row r="23" spans="1:9" x14ac:dyDescent="0.25">
      <c r="A23" s="498" t="s">
        <v>148</v>
      </c>
      <c r="B23" s="499"/>
      <c r="C23" s="499"/>
      <c r="D23" s="499"/>
      <c r="E23" s="512" t="s">
        <v>149</v>
      </c>
      <c r="F23" s="512"/>
      <c r="G23" s="512"/>
      <c r="H23" s="512"/>
      <c r="I23" s="83">
        <v>3</v>
      </c>
    </row>
    <row r="24" spans="1:9" x14ac:dyDescent="0.25">
      <c r="A24" s="498"/>
      <c r="B24" s="499"/>
      <c r="C24" s="499"/>
      <c r="D24" s="499"/>
      <c r="E24" s="499"/>
      <c r="F24" s="499"/>
      <c r="G24" s="499"/>
      <c r="H24" s="499"/>
      <c r="I24" s="83"/>
    </row>
    <row r="25" spans="1:9" x14ac:dyDescent="0.25">
      <c r="A25" s="532" t="s">
        <v>0</v>
      </c>
      <c r="B25" s="533"/>
      <c r="C25" s="533"/>
      <c r="D25" s="533"/>
      <c r="E25" s="533"/>
      <c r="F25" s="533"/>
      <c r="G25" s="533"/>
      <c r="H25" s="533"/>
      <c r="I25" s="534"/>
    </row>
    <row r="26" spans="1:9" x14ac:dyDescent="0.25">
      <c r="A26" s="498" t="s">
        <v>707</v>
      </c>
      <c r="B26" s="499"/>
      <c r="C26" s="499"/>
      <c r="D26" s="499"/>
      <c r="E26" s="528" t="s">
        <v>160</v>
      </c>
      <c r="F26" s="528"/>
      <c r="G26" s="528"/>
      <c r="H26" s="528"/>
      <c r="I26" s="83">
        <v>4</v>
      </c>
    </row>
    <row r="27" spans="1:9" x14ac:dyDescent="0.25">
      <c r="A27" s="498"/>
      <c r="B27" s="499"/>
      <c r="C27" s="499"/>
      <c r="D27" s="499"/>
      <c r="E27" s="528"/>
      <c r="F27" s="528"/>
      <c r="G27" s="528"/>
      <c r="H27" s="528"/>
      <c r="I27" s="83"/>
    </row>
    <row r="28" spans="1:9" x14ac:dyDescent="0.25">
      <c r="A28" s="532" t="s">
        <v>708</v>
      </c>
      <c r="B28" s="533"/>
      <c r="C28" s="533"/>
      <c r="D28" s="533"/>
      <c r="E28" s="533"/>
      <c r="F28" s="533"/>
      <c r="G28" s="533"/>
      <c r="H28" s="533"/>
      <c r="I28" s="534"/>
    </row>
    <row r="29" spans="1:9" x14ac:dyDescent="0.25">
      <c r="A29" s="498" t="s">
        <v>709</v>
      </c>
      <c r="B29" s="499"/>
      <c r="C29" s="499"/>
      <c r="D29" s="499"/>
      <c r="E29" s="507" t="s">
        <v>1675</v>
      </c>
      <c r="F29" s="507"/>
      <c r="G29" s="507"/>
      <c r="H29" s="507"/>
      <c r="I29" s="83">
        <v>9</v>
      </c>
    </row>
    <row r="30" spans="1:9" x14ac:dyDescent="0.25">
      <c r="A30" s="498" t="s">
        <v>358</v>
      </c>
      <c r="B30" s="499"/>
      <c r="C30" s="499"/>
      <c r="D30" s="499"/>
      <c r="E30" s="528" t="s">
        <v>146</v>
      </c>
      <c r="F30" s="528"/>
      <c r="G30" s="528"/>
      <c r="H30" s="528"/>
      <c r="I30" s="83">
        <v>4</v>
      </c>
    </row>
    <row r="31" spans="1:9" x14ac:dyDescent="0.25">
      <c r="A31" s="498" t="s">
        <v>102</v>
      </c>
      <c r="B31" s="499"/>
      <c r="C31" s="499"/>
      <c r="D31" s="499"/>
      <c r="E31" s="528"/>
      <c r="F31" s="528"/>
      <c r="G31" s="528"/>
      <c r="H31" s="528"/>
      <c r="I31" s="83">
        <v>3</v>
      </c>
    </row>
    <row r="32" spans="1:9" x14ac:dyDescent="0.25">
      <c r="A32" s="501" t="s">
        <v>1546</v>
      </c>
      <c r="B32" s="501"/>
      <c r="C32" s="501"/>
      <c r="D32" s="501"/>
      <c r="E32" s="501"/>
      <c r="F32" s="501"/>
      <c r="G32" s="501"/>
      <c r="H32" s="501"/>
      <c r="I32" s="124" t="s">
        <v>710</v>
      </c>
    </row>
    <row r="33" spans="1:9" x14ac:dyDescent="0.25">
      <c r="A33" s="527" t="s">
        <v>560</v>
      </c>
      <c r="B33" s="527"/>
      <c r="C33" s="527" t="s">
        <v>1361</v>
      </c>
      <c r="D33" s="527"/>
      <c r="E33" s="87"/>
      <c r="F33" s="87"/>
      <c r="G33" s="87"/>
      <c r="H33" s="87"/>
      <c r="I33" s="93"/>
    </row>
  </sheetData>
  <sheetProtection password="CA9D" sheet="1" objects="1" scenarios="1"/>
  <mergeCells count="54">
    <mergeCell ref="A1:I1"/>
    <mergeCell ref="A2:I2"/>
    <mergeCell ref="A5:I5"/>
    <mergeCell ref="A6:I6"/>
    <mergeCell ref="A7:D7"/>
    <mergeCell ref="E7:H7"/>
    <mergeCell ref="A3:B3"/>
    <mergeCell ref="C3:I3"/>
    <mergeCell ref="A12:D12"/>
    <mergeCell ref="E12:H12"/>
    <mergeCell ref="A11:D11"/>
    <mergeCell ref="E11:H11"/>
    <mergeCell ref="A14:D14"/>
    <mergeCell ref="E14:H14"/>
    <mergeCell ref="A8:D8"/>
    <mergeCell ref="E8:H8"/>
    <mergeCell ref="A9:D9"/>
    <mergeCell ref="E9:H9"/>
    <mergeCell ref="A10:I10"/>
    <mergeCell ref="A22:D22"/>
    <mergeCell ref="E22:H22"/>
    <mergeCell ref="A17:D17"/>
    <mergeCell ref="E17:H17"/>
    <mergeCell ref="A13:D13"/>
    <mergeCell ref="E13:H13"/>
    <mergeCell ref="A15:I15"/>
    <mergeCell ref="A18:D18"/>
    <mergeCell ref="E18:H18"/>
    <mergeCell ref="A20:D20"/>
    <mergeCell ref="E20:H20"/>
    <mergeCell ref="A21:I21"/>
    <mergeCell ref="E27:H27"/>
    <mergeCell ref="A31:D31"/>
    <mergeCell ref="E31:H31"/>
    <mergeCell ref="A23:D23"/>
    <mergeCell ref="E23:H23"/>
    <mergeCell ref="A24:D24"/>
    <mergeCell ref="E24:H24"/>
    <mergeCell ref="C33:D33"/>
    <mergeCell ref="A33:B33"/>
    <mergeCell ref="A16:D16"/>
    <mergeCell ref="E16:H16"/>
    <mergeCell ref="A19:D19"/>
    <mergeCell ref="E19:H19"/>
    <mergeCell ref="A28:I28"/>
    <mergeCell ref="A29:D29"/>
    <mergeCell ref="E29:H29"/>
    <mergeCell ref="A30:D30"/>
    <mergeCell ref="E30:H30"/>
    <mergeCell ref="A32:H32"/>
    <mergeCell ref="A25:I25"/>
    <mergeCell ref="A26:D26"/>
    <mergeCell ref="E26:H26"/>
    <mergeCell ref="A27:D27"/>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31"/>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47" t="s">
        <v>261</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154" t="s">
        <v>714</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28.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 customHeight="1" x14ac:dyDescent="0.3">
      <c r="A13" s="504" t="s">
        <v>11</v>
      </c>
      <c r="B13" s="505"/>
      <c r="C13" s="505"/>
      <c r="D13" s="505"/>
      <c r="E13" s="499" t="s">
        <v>877</v>
      </c>
      <c r="F13" s="499"/>
      <c r="G13" s="499"/>
      <c r="H13" s="499"/>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x14ac:dyDescent="0.3">
      <c r="A18" s="498" t="s">
        <v>79</v>
      </c>
      <c r="B18" s="499"/>
      <c r="C18" s="499"/>
      <c r="D18" s="499"/>
      <c r="E18" s="499"/>
      <c r="F18" s="499"/>
      <c r="G18" s="499"/>
      <c r="H18" s="499"/>
      <c r="I18" s="83">
        <v>3</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498" t="s">
        <v>713</v>
      </c>
      <c r="B24" s="499"/>
      <c r="C24" s="499"/>
      <c r="D24" s="499"/>
      <c r="E24" s="528" t="s">
        <v>712</v>
      </c>
      <c r="F24" s="528"/>
      <c r="G24" s="528"/>
      <c r="H24" s="528"/>
      <c r="I24" s="83">
        <v>12</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4</v>
      </c>
      <c r="B27" s="499"/>
      <c r="C27" s="499"/>
      <c r="D27" s="499"/>
      <c r="E27" s="499"/>
      <c r="F27" s="499"/>
      <c r="G27" s="499"/>
      <c r="H27" s="499"/>
      <c r="I27" s="83">
        <v>6</v>
      </c>
    </row>
    <row r="28" spans="1:9" x14ac:dyDescent="0.25">
      <c r="A28" s="501" t="s">
        <v>1543</v>
      </c>
      <c r="B28" s="501"/>
      <c r="C28" s="501"/>
      <c r="D28" s="501"/>
      <c r="E28" s="501"/>
      <c r="F28" s="501"/>
      <c r="G28" s="501"/>
      <c r="H28" s="501"/>
      <c r="I28" s="86">
        <f>SUM(I24:I27,I22:I22,I21:I21,I17:I18,I10:I15,I7:I8)</f>
        <v>62</v>
      </c>
    </row>
    <row r="29" spans="1:9" x14ac:dyDescent="0.25">
      <c r="A29" s="502" t="s">
        <v>6</v>
      </c>
      <c r="B29" s="502"/>
      <c r="C29" s="502"/>
      <c r="D29" s="502"/>
      <c r="E29" s="502"/>
      <c r="F29" s="502"/>
      <c r="G29" s="502"/>
      <c r="H29" s="502"/>
      <c r="I29" s="502"/>
    </row>
    <row r="30" spans="1:9" ht="46.5" customHeight="1" x14ac:dyDescent="0.25">
      <c r="A30" s="503" t="s">
        <v>830</v>
      </c>
      <c r="B30" s="503"/>
      <c r="C30" s="503"/>
      <c r="D30" s="503"/>
      <c r="E30" s="503"/>
      <c r="F30" s="503"/>
      <c r="G30" s="503"/>
      <c r="H30" s="503"/>
      <c r="I30" s="503"/>
    </row>
    <row r="31" spans="1:9" x14ac:dyDescent="0.25">
      <c r="A31" s="527" t="s">
        <v>560</v>
      </c>
      <c r="B31" s="527"/>
      <c r="C31" s="527" t="s">
        <v>1361</v>
      </c>
      <c r="D31" s="527"/>
      <c r="E31" s="87"/>
      <c r="F31" s="87"/>
      <c r="G31" s="87"/>
      <c r="H31" s="87"/>
      <c r="I31" s="93"/>
    </row>
  </sheetData>
  <sheetProtection password="CA9D" sheet="1" objects="1" scenarios="1"/>
  <mergeCells count="48">
    <mergeCell ref="A11:D11"/>
    <mergeCell ref="E11:H11"/>
    <mergeCell ref="A13:D13"/>
    <mergeCell ref="E13:H13"/>
    <mergeCell ref="A8:D8"/>
    <mergeCell ref="E8:H8"/>
    <mergeCell ref="A9:I9"/>
    <mergeCell ref="A10:D10"/>
    <mergeCell ref="E10:H10"/>
    <mergeCell ref="A1:I1"/>
    <mergeCell ref="A2:I2"/>
    <mergeCell ref="A5:I5"/>
    <mergeCell ref="A6:I6"/>
    <mergeCell ref="A7:D7"/>
    <mergeCell ref="E7:H7"/>
    <mergeCell ref="A3:B3"/>
    <mergeCell ref="C3:I3"/>
    <mergeCell ref="E21:H21"/>
    <mergeCell ref="A14:D14"/>
    <mergeCell ref="E14:H14"/>
    <mergeCell ref="A12:D12"/>
    <mergeCell ref="E12:H12"/>
    <mergeCell ref="C31:D31"/>
    <mergeCell ref="A22:D22"/>
    <mergeCell ref="E22:H22"/>
    <mergeCell ref="A15:D15"/>
    <mergeCell ref="E15:H15"/>
    <mergeCell ref="A16:I16"/>
    <mergeCell ref="A17:D17"/>
    <mergeCell ref="E17:H17"/>
    <mergeCell ref="A18:D18"/>
    <mergeCell ref="E18:H18"/>
    <mergeCell ref="A19:D19"/>
    <mergeCell ref="E19:H19"/>
    <mergeCell ref="A20:I20"/>
    <mergeCell ref="A21:D21"/>
    <mergeCell ref="A31:B31"/>
    <mergeCell ref="A23:I23"/>
    <mergeCell ref="A29:I29"/>
    <mergeCell ref="A30:I30"/>
    <mergeCell ref="A24:D24"/>
    <mergeCell ref="E24:H24"/>
    <mergeCell ref="A27:D27"/>
    <mergeCell ref="E27:H27"/>
    <mergeCell ref="A28:H28"/>
    <mergeCell ref="A25:D25"/>
    <mergeCell ref="E25:H25"/>
    <mergeCell ref="A26:I26"/>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I33"/>
  <sheetViews>
    <sheetView view="pageLayout" zoomScaleNormal="100" workbookViewId="0">
      <selection sqref="A1:I1"/>
    </sheetView>
  </sheetViews>
  <sheetFormatPr defaultColWidth="9.140625" defaultRowHeight="15" x14ac:dyDescent="0.25"/>
  <cols>
    <col min="1" max="8" width="9.140625" style="243"/>
    <col min="9" max="9" width="9.140625" style="2"/>
    <col min="10" max="16384" width="9.140625" style="243"/>
  </cols>
  <sheetData>
    <row r="1" spans="1:9" x14ac:dyDescent="0.25">
      <c r="A1" s="447" t="s">
        <v>1993</v>
      </c>
      <c r="B1" s="447"/>
      <c r="C1" s="447"/>
      <c r="D1" s="447"/>
      <c r="E1" s="447"/>
      <c r="F1" s="447"/>
      <c r="G1" s="447"/>
      <c r="H1" s="447"/>
      <c r="I1" s="447"/>
    </row>
    <row r="2" spans="1:9" x14ac:dyDescent="0.25">
      <c r="A2" s="447" t="s">
        <v>426</v>
      </c>
      <c r="B2" s="447"/>
      <c r="C2" s="447"/>
      <c r="D2" s="447"/>
      <c r="E2" s="447"/>
      <c r="F2" s="447"/>
      <c r="G2" s="447"/>
      <c r="H2" s="447"/>
      <c r="I2" s="447"/>
    </row>
    <row r="3" spans="1:9" x14ac:dyDescent="0.25">
      <c r="A3" s="519" t="s">
        <v>27</v>
      </c>
      <c r="B3" s="520"/>
      <c r="C3" s="520" t="s">
        <v>393</v>
      </c>
      <c r="D3" s="520"/>
      <c r="E3" s="520"/>
      <c r="F3" s="520"/>
      <c r="G3" s="520"/>
      <c r="H3" s="520"/>
      <c r="I3" s="521"/>
    </row>
    <row r="4" spans="1:9" ht="14.65" x14ac:dyDescent="0.3">
      <c r="A4" s="81" t="s">
        <v>29</v>
      </c>
      <c r="B4" s="644" t="s">
        <v>1004</v>
      </c>
      <c r="C4" s="644"/>
      <c r="D4" s="644"/>
      <c r="E4" s="245"/>
      <c r="F4" s="245"/>
      <c r="G4" s="245"/>
      <c r="H4" s="245"/>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28.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3" customHeight="1" x14ac:dyDescent="0.25">
      <c r="A11" s="538" t="s">
        <v>13</v>
      </c>
      <c r="B11" s="539"/>
      <c r="C11" s="539"/>
      <c r="D11" s="539"/>
      <c r="E11" s="499" t="s">
        <v>694</v>
      </c>
      <c r="F11" s="499"/>
      <c r="G11" s="499"/>
      <c r="H11" s="499"/>
      <c r="I11" s="83">
        <v>3</v>
      </c>
    </row>
    <row r="12" spans="1:9" ht="31.7" customHeight="1" x14ac:dyDescent="0.25">
      <c r="A12" s="504" t="s">
        <v>10</v>
      </c>
      <c r="B12" s="505"/>
      <c r="C12" s="505"/>
      <c r="D12" s="505"/>
      <c r="E12" s="499" t="s">
        <v>394</v>
      </c>
      <c r="F12" s="499"/>
      <c r="G12" s="499"/>
      <c r="H12" s="499"/>
      <c r="I12" s="83">
        <v>6</v>
      </c>
    </row>
    <row r="13" spans="1:9" ht="30.95" customHeight="1" x14ac:dyDescent="0.25">
      <c r="A13" s="504" t="s">
        <v>11</v>
      </c>
      <c r="B13" s="505"/>
      <c r="C13" s="505"/>
      <c r="D13" s="505"/>
      <c r="E13" s="507" t="s">
        <v>159</v>
      </c>
      <c r="F13" s="507"/>
      <c r="G13" s="507"/>
      <c r="H13" s="507"/>
      <c r="I13" s="83">
        <v>6</v>
      </c>
    </row>
    <row r="14" spans="1:9" ht="15" customHeight="1" x14ac:dyDescent="0.25">
      <c r="A14" s="498" t="s">
        <v>212</v>
      </c>
      <c r="B14" s="499"/>
      <c r="C14" s="499"/>
      <c r="D14" s="499"/>
      <c r="E14" s="499" t="s">
        <v>12</v>
      </c>
      <c r="F14" s="499"/>
      <c r="G14" s="499"/>
      <c r="H14" s="499"/>
      <c r="I14" s="83">
        <v>3</v>
      </c>
    </row>
    <row r="15" spans="1:9" ht="15" customHeight="1" x14ac:dyDescent="0.25">
      <c r="A15" s="498"/>
      <c r="B15" s="499"/>
      <c r="C15" s="499"/>
      <c r="D15" s="499"/>
      <c r="E15" s="499"/>
      <c r="F15" s="499"/>
      <c r="G15" s="499"/>
      <c r="H15" s="499"/>
      <c r="I15" s="83"/>
    </row>
    <row r="16" spans="1:9" x14ac:dyDescent="0.25">
      <c r="A16" s="532" t="s">
        <v>125</v>
      </c>
      <c r="B16" s="533"/>
      <c r="C16" s="533"/>
      <c r="D16" s="533"/>
      <c r="E16" s="533"/>
      <c r="F16" s="533"/>
      <c r="G16" s="533"/>
      <c r="H16" s="533"/>
      <c r="I16" s="534"/>
    </row>
    <row r="17" spans="1:9" x14ac:dyDescent="0.25">
      <c r="A17" s="504" t="s">
        <v>37</v>
      </c>
      <c r="B17" s="505"/>
      <c r="C17" s="505"/>
      <c r="D17" s="505"/>
      <c r="E17" s="505" t="s">
        <v>83</v>
      </c>
      <c r="F17" s="505"/>
      <c r="G17" s="505"/>
      <c r="H17" s="505"/>
      <c r="I17" s="83">
        <v>8</v>
      </c>
    </row>
    <row r="18" spans="1:9" x14ac:dyDescent="0.25">
      <c r="A18" s="498"/>
      <c r="B18" s="499"/>
      <c r="C18" s="499"/>
      <c r="D18" s="499"/>
      <c r="E18" s="499"/>
      <c r="F18" s="499"/>
      <c r="G18" s="499"/>
      <c r="H18" s="499"/>
      <c r="I18" s="83"/>
    </row>
    <row r="19" spans="1:9" x14ac:dyDescent="0.25">
      <c r="A19" s="532" t="s">
        <v>3</v>
      </c>
      <c r="B19" s="533"/>
      <c r="C19" s="533"/>
      <c r="D19" s="533"/>
      <c r="E19" s="533"/>
      <c r="F19" s="533"/>
      <c r="G19" s="533"/>
      <c r="H19" s="533"/>
      <c r="I19" s="534"/>
    </row>
    <row r="20" spans="1:9" ht="30" customHeight="1" x14ac:dyDescent="0.25">
      <c r="A20" s="538" t="s">
        <v>717</v>
      </c>
      <c r="B20" s="539"/>
      <c r="C20" s="539"/>
      <c r="D20" s="539"/>
      <c r="E20" s="505" t="s">
        <v>80</v>
      </c>
      <c r="F20" s="505"/>
      <c r="G20" s="505"/>
      <c r="H20" s="505"/>
      <c r="I20" s="83">
        <v>3</v>
      </c>
    </row>
    <row r="21" spans="1:9" ht="15" customHeight="1" x14ac:dyDescent="0.25">
      <c r="A21" s="498"/>
      <c r="B21" s="499"/>
      <c r="C21" s="499"/>
      <c r="D21" s="499"/>
      <c r="E21" s="499"/>
      <c r="F21" s="499"/>
      <c r="G21" s="499"/>
      <c r="H21" s="499"/>
      <c r="I21" s="83"/>
    </row>
    <row r="22" spans="1:9" ht="15" customHeight="1" x14ac:dyDescent="0.25">
      <c r="A22" s="532" t="s">
        <v>0</v>
      </c>
      <c r="B22" s="533"/>
      <c r="C22" s="533"/>
      <c r="D22" s="533"/>
      <c r="E22" s="533"/>
      <c r="F22" s="533"/>
      <c r="G22" s="533"/>
      <c r="H22" s="533"/>
      <c r="I22" s="534"/>
    </row>
    <row r="23" spans="1:9" ht="15" customHeight="1" x14ac:dyDescent="0.25">
      <c r="A23" s="498" t="s">
        <v>360</v>
      </c>
      <c r="B23" s="499"/>
      <c r="C23" s="499"/>
      <c r="D23" s="499"/>
      <c r="E23" s="506" t="s">
        <v>164</v>
      </c>
      <c r="F23" s="506"/>
      <c r="G23" s="506"/>
      <c r="H23" s="506"/>
      <c r="I23" s="83">
        <v>3</v>
      </c>
    </row>
    <row r="24" spans="1:9" x14ac:dyDescent="0.25">
      <c r="A24" s="498" t="s">
        <v>20</v>
      </c>
      <c r="B24" s="499"/>
      <c r="C24" s="499"/>
      <c r="D24" s="499"/>
      <c r="E24" s="499" t="s">
        <v>21</v>
      </c>
      <c r="F24" s="499"/>
      <c r="G24" s="499"/>
      <c r="H24" s="499"/>
      <c r="I24" s="83">
        <v>3</v>
      </c>
    </row>
    <row r="25" spans="1:9" ht="15" customHeight="1" x14ac:dyDescent="0.25">
      <c r="A25" s="498" t="s">
        <v>24</v>
      </c>
      <c r="B25" s="499"/>
      <c r="C25" s="499"/>
      <c r="D25" s="499"/>
      <c r="E25" s="499" t="s">
        <v>25</v>
      </c>
      <c r="F25" s="499"/>
      <c r="G25" s="499"/>
      <c r="H25" s="499"/>
      <c r="I25" s="83">
        <v>3</v>
      </c>
    </row>
    <row r="26" spans="1:9" x14ac:dyDescent="0.25">
      <c r="A26" s="498" t="s">
        <v>226</v>
      </c>
      <c r="B26" s="499"/>
      <c r="C26" s="499"/>
      <c r="D26" s="499"/>
      <c r="E26" s="499" t="s">
        <v>84</v>
      </c>
      <c r="F26" s="499"/>
      <c r="G26" s="499"/>
      <c r="H26" s="499"/>
      <c r="I26" s="83">
        <v>3</v>
      </c>
    </row>
    <row r="27" spans="1:9" x14ac:dyDescent="0.25">
      <c r="A27" s="498" t="s">
        <v>225</v>
      </c>
      <c r="B27" s="499"/>
      <c r="C27" s="499"/>
      <c r="D27" s="499"/>
      <c r="E27" s="499" t="s">
        <v>229</v>
      </c>
      <c r="F27" s="499"/>
      <c r="G27" s="499"/>
      <c r="H27" s="499"/>
      <c r="I27" s="83">
        <v>3</v>
      </c>
    </row>
    <row r="28" spans="1:9" x14ac:dyDescent="0.25">
      <c r="A28" s="498"/>
      <c r="B28" s="499"/>
      <c r="C28" s="499"/>
      <c r="D28" s="499"/>
      <c r="E28" s="499"/>
      <c r="F28" s="499"/>
      <c r="G28" s="499"/>
      <c r="H28" s="499"/>
      <c r="I28" s="83"/>
    </row>
    <row r="29" spans="1:9" x14ac:dyDescent="0.25">
      <c r="A29" s="532" t="s">
        <v>18</v>
      </c>
      <c r="B29" s="533"/>
      <c r="C29" s="533"/>
      <c r="D29" s="533"/>
      <c r="E29" s="533"/>
      <c r="F29" s="533"/>
      <c r="G29" s="533"/>
      <c r="H29" s="533"/>
      <c r="I29" s="534"/>
    </row>
    <row r="30" spans="1:9" x14ac:dyDescent="0.25">
      <c r="A30" s="498" t="s">
        <v>391</v>
      </c>
      <c r="B30" s="499"/>
      <c r="C30" s="499"/>
      <c r="D30" s="499"/>
      <c r="E30" s="506" t="s">
        <v>232</v>
      </c>
      <c r="F30" s="506"/>
      <c r="G30" s="506"/>
      <c r="H30" s="506"/>
      <c r="I30" s="83">
        <v>3</v>
      </c>
    </row>
    <row r="31" spans="1:9" x14ac:dyDescent="0.25">
      <c r="A31" s="498" t="s">
        <v>4</v>
      </c>
      <c r="B31" s="499"/>
      <c r="C31" s="499"/>
      <c r="D31" s="499"/>
      <c r="E31" s="647"/>
      <c r="F31" s="647"/>
      <c r="G31" s="647"/>
      <c r="H31" s="647"/>
      <c r="I31" s="83">
        <v>6</v>
      </c>
    </row>
    <row r="32" spans="1:9" x14ac:dyDescent="0.25">
      <c r="A32" s="501" t="s">
        <v>1390</v>
      </c>
      <c r="B32" s="501"/>
      <c r="C32" s="501"/>
      <c r="D32" s="501"/>
      <c r="E32" s="501"/>
      <c r="F32" s="501"/>
      <c r="G32" s="501"/>
      <c r="H32" s="501"/>
      <c r="I32" s="86">
        <f>SUM(I7:I8,I11:I14,I17,I20,I23:I27,I30:I31)</f>
        <v>62</v>
      </c>
    </row>
    <row r="33" spans="1:9" x14ac:dyDescent="0.25">
      <c r="A33" s="527" t="s">
        <v>560</v>
      </c>
      <c r="B33" s="527"/>
      <c r="C33" s="527" t="s">
        <v>1361</v>
      </c>
      <c r="D33" s="527"/>
      <c r="E33" s="248"/>
      <c r="F33" s="248"/>
      <c r="G33" s="248"/>
      <c r="H33" s="248"/>
      <c r="I33" s="93"/>
    </row>
  </sheetData>
  <sheetProtection password="CA9D" sheet="1" objects="1" scenarios="1"/>
  <mergeCells count="55">
    <mergeCell ref="A1:I1"/>
    <mergeCell ref="A2:I2"/>
    <mergeCell ref="A3:B3"/>
    <mergeCell ref="C3:I3"/>
    <mergeCell ref="B4:D4"/>
    <mergeCell ref="A5:I5"/>
    <mergeCell ref="A12:D12"/>
    <mergeCell ref="E12:H12"/>
    <mergeCell ref="A6:I6"/>
    <mergeCell ref="A7:D7"/>
    <mergeCell ref="E7:H7"/>
    <mergeCell ref="A8:D8"/>
    <mergeCell ref="E8:H8"/>
    <mergeCell ref="A9:D9"/>
    <mergeCell ref="E9:H9"/>
    <mergeCell ref="A10:I10"/>
    <mergeCell ref="A11:D11"/>
    <mergeCell ref="E11:H11"/>
    <mergeCell ref="E17:H17"/>
    <mergeCell ref="A18:D18"/>
    <mergeCell ref="E18:H18"/>
    <mergeCell ref="A19:I19"/>
    <mergeCell ref="A20:D20"/>
    <mergeCell ref="A13:D13"/>
    <mergeCell ref="E13:H13"/>
    <mergeCell ref="A14:D14"/>
    <mergeCell ref="E14:H14"/>
    <mergeCell ref="A32:H32"/>
    <mergeCell ref="E24:H24"/>
    <mergeCell ref="A25:D25"/>
    <mergeCell ref="E25:H25"/>
    <mergeCell ref="A21:D21"/>
    <mergeCell ref="E21:H21"/>
    <mergeCell ref="A22:I22"/>
    <mergeCell ref="E20:H20"/>
    <mergeCell ref="A15:D15"/>
    <mergeCell ref="E15:H15"/>
    <mergeCell ref="A16:I16"/>
    <mergeCell ref="A17:D17"/>
    <mergeCell ref="A33:B33"/>
    <mergeCell ref="C33:D33"/>
    <mergeCell ref="A23:D23"/>
    <mergeCell ref="E23:H23"/>
    <mergeCell ref="A26:D26"/>
    <mergeCell ref="A30:D30"/>
    <mergeCell ref="E30:H30"/>
    <mergeCell ref="A31:D31"/>
    <mergeCell ref="E31:H31"/>
    <mergeCell ref="E26:H26"/>
    <mergeCell ref="A27:D27"/>
    <mergeCell ref="E27:H27"/>
    <mergeCell ref="A28:D28"/>
    <mergeCell ref="E28:H28"/>
    <mergeCell ref="A29:I29"/>
    <mergeCell ref="A24:D2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31"/>
  <sheetViews>
    <sheetView view="pageLayout" topLeftCell="A10" zoomScaleNormal="100" workbookViewId="0">
      <selection activeCell="E19" sqref="E19:H19"/>
    </sheetView>
  </sheetViews>
  <sheetFormatPr defaultColWidth="9.140625" defaultRowHeight="15" x14ac:dyDescent="0.25"/>
  <cols>
    <col min="1" max="3" width="9.140625" style="16"/>
    <col min="4" max="4" width="8.5703125" style="16" customWidth="1"/>
    <col min="5" max="7" width="9.140625" style="16"/>
    <col min="8" max="8" width="9.7109375" style="16" customWidth="1"/>
    <col min="9" max="9" width="9.140625" style="2"/>
    <col min="10" max="16384" width="9.140625" style="16"/>
  </cols>
  <sheetData>
    <row r="1" spans="1:9" ht="14.65" x14ac:dyDescent="0.3">
      <c r="A1" s="447" t="s">
        <v>716</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440</v>
      </c>
      <c r="D3" s="520"/>
      <c r="E3" s="520"/>
      <c r="F3" s="520"/>
      <c r="G3" s="520"/>
      <c r="H3" s="520"/>
      <c r="I3" s="521"/>
    </row>
    <row r="4" spans="1:9" x14ac:dyDescent="0.25">
      <c r="A4" s="81" t="s">
        <v>29</v>
      </c>
      <c r="B4" s="644" t="s">
        <v>719</v>
      </c>
      <c r="C4" s="644"/>
      <c r="D4" s="644"/>
      <c r="E4" s="285"/>
      <c r="F4" s="285"/>
      <c r="G4" s="285"/>
      <c r="H4" s="285"/>
      <c r="I4" s="83"/>
    </row>
    <row r="5" spans="1:9" x14ac:dyDescent="0.25">
      <c r="A5" s="672"/>
      <c r="B5" s="673"/>
      <c r="C5" s="673"/>
      <c r="D5" s="673"/>
      <c r="E5" s="673"/>
      <c r="F5" s="673"/>
      <c r="G5" s="673"/>
      <c r="H5" s="673"/>
      <c r="I5" s="674"/>
    </row>
    <row r="6" spans="1:9" s="9" customFormat="1" ht="15" customHeight="1" x14ac:dyDescent="0.25">
      <c r="A6" s="524" t="s">
        <v>1385</v>
      </c>
      <c r="B6" s="525"/>
      <c r="C6" s="525"/>
      <c r="D6" s="525"/>
      <c r="E6" s="525"/>
      <c r="F6" s="525"/>
      <c r="G6" s="525"/>
      <c r="H6" s="525"/>
      <c r="I6" s="526"/>
    </row>
    <row r="7" spans="1:9" ht="30.95" customHeight="1" x14ac:dyDescent="0.25">
      <c r="A7" s="538" t="s">
        <v>13</v>
      </c>
      <c r="B7" s="539"/>
      <c r="C7" s="539"/>
      <c r="D7" s="539"/>
      <c r="E7" s="499" t="s">
        <v>694</v>
      </c>
      <c r="F7" s="499"/>
      <c r="G7" s="499"/>
      <c r="H7" s="499"/>
      <c r="I7" s="83">
        <v>3</v>
      </c>
    </row>
    <row r="8" spans="1:9" ht="62.25" customHeight="1" x14ac:dyDescent="0.25">
      <c r="A8" s="504" t="s">
        <v>724</v>
      </c>
      <c r="B8" s="505"/>
      <c r="C8" s="505"/>
      <c r="D8" s="505"/>
      <c r="E8" s="507" t="s">
        <v>1676</v>
      </c>
      <c r="F8" s="507"/>
      <c r="G8" s="507"/>
      <c r="H8" s="507"/>
      <c r="I8" s="83">
        <v>4</v>
      </c>
    </row>
    <row r="9" spans="1:9" ht="29.25" customHeight="1" x14ac:dyDescent="0.25">
      <c r="A9" s="504" t="s">
        <v>138</v>
      </c>
      <c r="B9" s="505"/>
      <c r="C9" s="505"/>
      <c r="D9" s="505"/>
      <c r="E9" s="715" t="s">
        <v>1677</v>
      </c>
      <c r="F9" s="715"/>
      <c r="G9" s="715"/>
      <c r="H9" s="715"/>
      <c r="I9" s="83">
        <v>6</v>
      </c>
    </row>
    <row r="10" spans="1:9" x14ac:dyDescent="0.25">
      <c r="A10" s="498" t="s">
        <v>363</v>
      </c>
      <c r="B10" s="499"/>
      <c r="C10" s="499"/>
      <c r="D10" s="499"/>
      <c r="E10" s="499" t="s">
        <v>8</v>
      </c>
      <c r="F10" s="499"/>
      <c r="G10" s="499"/>
      <c r="H10" s="499"/>
      <c r="I10" s="83">
        <v>6</v>
      </c>
    </row>
    <row r="11" spans="1:9" ht="32.25" customHeight="1" x14ac:dyDescent="0.25">
      <c r="A11" s="504" t="s">
        <v>11</v>
      </c>
      <c r="B11" s="505"/>
      <c r="C11" s="505"/>
      <c r="D11" s="505"/>
      <c r="E11" s="499" t="s">
        <v>877</v>
      </c>
      <c r="F11" s="499"/>
      <c r="G11" s="499"/>
      <c r="H11" s="499"/>
      <c r="I11" s="83">
        <v>3</v>
      </c>
    </row>
    <row r="12" spans="1:9" x14ac:dyDescent="0.25">
      <c r="A12" s="572" t="s">
        <v>403</v>
      </c>
      <c r="B12" s="512"/>
      <c r="C12" s="512"/>
      <c r="D12" s="512"/>
      <c r="E12" s="507" t="s">
        <v>205</v>
      </c>
      <c r="F12" s="507"/>
      <c r="G12" s="507"/>
      <c r="H12" s="507"/>
      <c r="I12" s="83">
        <v>3</v>
      </c>
    </row>
    <row r="13" spans="1:9" ht="15" customHeight="1" x14ac:dyDescent="0.25">
      <c r="A13" s="687" t="s">
        <v>362</v>
      </c>
      <c r="B13" s="528"/>
      <c r="C13" s="528"/>
      <c r="D13" s="528"/>
      <c r="E13" s="507" t="s">
        <v>9</v>
      </c>
      <c r="F13" s="507"/>
      <c r="G13" s="507"/>
      <c r="H13" s="507"/>
      <c r="I13" s="122">
        <v>3</v>
      </c>
    </row>
    <row r="14" spans="1:9" ht="15" customHeight="1" x14ac:dyDescent="0.25">
      <c r="A14" s="498" t="s">
        <v>37</v>
      </c>
      <c r="B14" s="499"/>
      <c r="C14" s="499"/>
      <c r="D14" s="499"/>
      <c r="E14" s="499" t="s">
        <v>83</v>
      </c>
      <c r="F14" s="499"/>
      <c r="G14" s="499"/>
      <c r="H14" s="499"/>
      <c r="I14" s="83">
        <v>8</v>
      </c>
    </row>
    <row r="15" spans="1:9" ht="15" customHeight="1" x14ac:dyDescent="0.25">
      <c r="A15" s="762" t="s">
        <v>1563</v>
      </c>
      <c r="B15" s="762"/>
      <c r="C15" s="762"/>
      <c r="D15" s="762"/>
      <c r="E15" s="762"/>
      <c r="F15" s="762"/>
      <c r="G15" s="762"/>
      <c r="H15" s="762"/>
      <c r="I15" s="162">
        <f>SUM(I7:I14)</f>
        <v>36</v>
      </c>
    </row>
    <row r="16" spans="1:9" s="9" customFormat="1" ht="15" customHeight="1" x14ac:dyDescent="0.25">
      <c r="A16" s="509" t="s">
        <v>1523</v>
      </c>
      <c r="B16" s="510"/>
      <c r="C16" s="510"/>
      <c r="D16" s="510"/>
      <c r="E16" s="510"/>
      <c r="F16" s="510"/>
      <c r="G16" s="510"/>
      <c r="H16" s="510"/>
      <c r="I16" s="511"/>
    </row>
    <row r="17" spans="1:9" ht="29.25" customHeight="1" x14ac:dyDescent="0.25">
      <c r="A17" s="504" t="s">
        <v>10</v>
      </c>
      <c r="B17" s="505"/>
      <c r="C17" s="505"/>
      <c r="D17" s="505"/>
      <c r="E17" s="512" t="s">
        <v>74</v>
      </c>
      <c r="F17" s="512"/>
      <c r="G17" s="512"/>
      <c r="H17" s="512"/>
      <c r="I17" s="83">
        <v>3</v>
      </c>
    </row>
    <row r="18" spans="1:9" ht="30.95" customHeight="1" x14ac:dyDescent="0.25">
      <c r="A18" s="538" t="s">
        <v>404</v>
      </c>
      <c r="B18" s="539"/>
      <c r="C18" s="539"/>
      <c r="D18" s="539"/>
      <c r="E18" s="505" t="s">
        <v>725</v>
      </c>
      <c r="F18" s="505"/>
      <c r="G18" s="505"/>
      <c r="H18" s="505"/>
      <c r="I18" s="83">
        <v>6</v>
      </c>
    </row>
    <row r="19" spans="1:9" ht="15" customHeight="1" x14ac:dyDescent="0.25">
      <c r="A19" s="498" t="s">
        <v>39</v>
      </c>
      <c r="B19" s="499"/>
      <c r="C19" s="499"/>
      <c r="D19" s="499"/>
      <c r="E19" s="528" t="s">
        <v>2405</v>
      </c>
      <c r="F19" s="528"/>
      <c r="G19" s="528"/>
      <c r="H19" s="528"/>
      <c r="I19" s="83">
        <v>9</v>
      </c>
    </row>
    <row r="20" spans="1:9" x14ac:dyDescent="0.25">
      <c r="A20" s="498" t="s">
        <v>4</v>
      </c>
      <c r="B20" s="499"/>
      <c r="C20" s="499"/>
      <c r="D20" s="499"/>
      <c r="E20" s="647"/>
      <c r="F20" s="647"/>
      <c r="G20" s="647"/>
      <c r="H20" s="647"/>
      <c r="I20" s="83">
        <v>6</v>
      </c>
    </row>
    <row r="21" spans="1:9" s="163" customFormat="1" x14ac:dyDescent="0.25">
      <c r="A21" s="500" t="s">
        <v>1547</v>
      </c>
      <c r="B21" s="500"/>
      <c r="C21" s="500"/>
      <c r="D21" s="500"/>
      <c r="E21" s="500"/>
      <c r="F21" s="500"/>
      <c r="G21" s="500"/>
      <c r="H21" s="500"/>
      <c r="I21" s="84">
        <f>SUM(I17:I20)</f>
        <v>24</v>
      </c>
    </row>
    <row r="22" spans="1:9" x14ac:dyDescent="0.25">
      <c r="A22" s="762" t="s">
        <v>1546</v>
      </c>
      <c r="B22" s="762"/>
      <c r="C22" s="762"/>
      <c r="D22" s="762"/>
      <c r="E22" s="762"/>
      <c r="F22" s="762"/>
      <c r="G22" s="762"/>
      <c r="H22" s="762"/>
      <c r="I22" s="162">
        <f>SUM(I15,I21)</f>
        <v>60</v>
      </c>
    </row>
    <row r="23" spans="1:9" x14ac:dyDescent="0.25">
      <c r="A23" s="509" t="s">
        <v>1526</v>
      </c>
      <c r="B23" s="510"/>
      <c r="C23" s="510"/>
      <c r="D23" s="510"/>
      <c r="E23" s="510"/>
      <c r="F23" s="510"/>
      <c r="G23" s="510"/>
      <c r="H23" s="510"/>
      <c r="I23" s="511"/>
    </row>
    <row r="24" spans="1:9" ht="29.25" customHeight="1" x14ac:dyDescent="0.25">
      <c r="A24" s="504" t="s">
        <v>10</v>
      </c>
      <c r="B24" s="505"/>
      <c r="C24" s="505"/>
      <c r="D24" s="505"/>
      <c r="E24" s="512" t="s">
        <v>74</v>
      </c>
      <c r="F24" s="512"/>
      <c r="G24" s="512"/>
      <c r="H24" s="512"/>
      <c r="I24" s="83">
        <v>6</v>
      </c>
    </row>
    <row r="25" spans="1:9" ht="28.5" customHeight="1" x14ac:dyDescent="0.25">
      <c r="A25" s="504" t="s">
        <v>11</v>
      </c>
      <c r="B25" s="505"/>
      <c r="C25" s="505"/>
      <c r="D25" s="505"/>
      <c r="E25" s="499" t="s">
        <v>877</v>
      </c>
      <c r="F25" s="499"/>
      <c r="G25" s="499"/>
      <c r="H25" s="499"/>
      <c r="I25" s="83">
        <v>3</v>
      </c>
    </row>
    <row r="26" spans="1:9" ht="30" customHeight="1" x14ac:dyDescent="0.25">
      <c r="A26" s="538" t="s">
        <v>805</v>
      </c>
      <c r="B26" s="539"/>
      <c r="C26" s="539"/>
      <c r="D26" s="539"/>
      <c r="E26" s="505" t="s">
        <v>80</v>
      </c>
      <c r="F26" s="505"/>
      <c r="G26" s="505"/>
      <c r="H26" s="505"/>
      <c r="I26" s="83">
        <v>3</v>
      </c>
    </row>
    <row r="27" spans="1:9" ht="28.5" customHeight="1" x14ac:dyDescent="0.25">
      <c r="A27" s="498" t="s">
        <v>39</v>
      </c>
      <c r="B27" s="499"/>
      <c r="C27" s="499"/>
      <c r="D27" s="499"/>
      <c r="E27" s="528" t="s">
        <v>2408</v>
      </c>
      <c r="F27" s="528"/>
      <c r="G27" s="528"/>
      <c r="H27" s="528"/>
      <c r="I27" s="83">
        <v>12</v>
      </c>
    </row>
    <row r="28" spans="1:9" x14ac:dyDescent="0.25">
      <c r="A28" s="498" t="s">
        <v>4</v>
      </c>
      <c r="B28" s="499"/>
      <c r="C28" s="499"/>
      <c r="D28" s="499"/>
      <c r="E28" s="647"/>
      <c r="F28" s="647"/>
      <c r="G28" s="647"/>
      <c r="H28" s="647"/>
      <c r="I28" s="83">
        <v>3</v>
      </c>
    </row>
    <row r="29" spans="1:9" x14ac:dyDescent="0.25">
      <c r="A29" s="500" t="s">
        <v>1542</v>
      </c>
      <c r="B29" s="500"/>
      <c r="C29" s="500"/>
      <c r="D29" s="500"/>
      <c r="E29" s="500"/>
      <c r="F29" s="500"/>
      <c r="G29" s="500"/>
      <c r="H29" s="500"/>
      <c r="I29" s="84">
        <f>SUM(I24:I28)</f>
        <v>27</v>
      </c>
    </row>
    <row r="30" spans="1:9" x14ac:dyDescent="0.25">
      <c r="A30" s="501" t="s">
        <v>1543</v>
      </c>
      <c r="B30" s="501"/>
      <c r="C30" s="501"/>
      <c r="D30" s="501"/>
      <c r="E30" s="501"/>
      <c r="F30" s="501"/>
      <c r="G30" s="501"/>
      <c r="H30" s="501"/>
      <c r="I30" s="86">
        <f>SUM(I15,I29)</f>
        <v>63</v>
      </c>
    </row>
    <row r="31" spans="1:9" x14ac:dyDescent="0.25">
      <c r="A31" s="527" t="s">
        <v>560</v>
      </c>
      <c r="B31" s="527"/>
      <c r="C31" s="527" t="s">
        <v>1361</v>
      </c>
      <c r="D31" s="527"/>
      <c r="E31" s="87"/>
      <c r="F31" s="87"/>
      <c r="G31" s="87"/>
      <c r="H31" s="87"/>
      <c r="I31" s="93"/>
    </row>
  </sheetData>
  <sheetProtection password="CA9D" sheet="1" objects="1" scenarios="1"/>
  <mergeCells count="50">
    <mergeCell ref="A28:D28"/>
    <mergeCell ref="E28:H28"/>
    <mergeCell ref="A27:D27"/>
    <mergeCell ref="E27:H27"/>
    <mergeCell ref="A15:H15"/>
    <mergeCell ref="A26:D26"/>
    <mergeCell ref="E26:H26"/>
    <mergeCell ref="A22:H22"/>
    <mergeCell ref="A25:D25"/>
    <mergeCell ref="E25:H25"/>
    <mergeCell ref="A24:D24"/>
    <mergeCell ref="E24:H24"/>
    <mergeCell ref="A12:D12"/>
    <mergeCell ref="E12:H12"/>
    <mergeCell ref="A20:D20"/>
    <mergeCell ref="E20:H20"/>
    <mergeCell ref="A21:H21"/>
    <mergeCell ref="A16:I16"/>
    <mergeCell ref="A18:D18"/>
    <mergeCell ref="E18:H18"/>
    <mergeCell ref="A1:I1"/>
    <mergeCell ref="A2:I2"/>
    <mergeCell ref="A5:I5"/>
    <mergeCell ref="A6:I6"/>
    <mergeCell ref="A10:D10"/>
    <mergeCell ref="E10:H10"/>
    <mergeCell ref="A7:D7"/>
    <mergeCell ref="E7:H7"/>
    <mergeCell ref="A9:D9"/>
    <mergeCell ref="E9:H9"/>
    <mergeCell ref="A8:D8"/>
    <mergeCell ref="E8:H8"/>
    <mergeCell ref="A3:B3"/>
    <mergeCell ref="C3:I3"/>
    <mergeCell ref="C31:D31"/>
    <mergeCell ref="B4:D4"/>
    <mergeCell ref="A31:B31"/>
    <mergeCell ref="A14:D14"/>
    <mergeCell ref="E14:H14"/>
    <mergeCell ref="A19:D19"/>
    <mergeCell ref="E19:H19"/>
    <mergeCell ref="A11:D11"/>
    <mergeCell ref="E11:H11"/>
    <mergeCell ref="A17:D17"/>
    <mergeCell ref="E17:H17"/>
    <mergeCell ref="A13:D13"/>
    <mergeCell ref="E13:H13"/>
    <mergeCell ref="A29:H29"/>
    <mergeCell ref="A30:H30"/>
    <mergeCell ref="A23:I23"/>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27"/>
  <sheetViews>
    <sheetView view="pageLayout"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9" ht="14.65" x14ac:dyDescent="0.3">
      <c r="A1" s="447" t="s">
        <v>267</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644</v>
      </c>
      <c r="C4" s="644"/>
      <c r="D4" s="644"/>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3" customHeight="1" x14ac:dyDescent="0.3">
      <c r="A11" s="538" t="s">
        <v>13</v>
      </c>
      <c r="B11" s="539"/>
      <c r="C11" s="539"/>
      <c r="D11" s="539"/>
      <c r="E11" s="499" t="s">
        <v>694</v>
      </c>
      <c r="F11" s="499"/>
      <c r="G11" s="499"/>
      <c r="H11" s="499"/>
      <c r="I11" s="83">
        <v>3</v>
      </c>
    </row>
    <row r="12" spans="1:9" ht="29.25" customHeight="1" x14ac:dyDescent="0.25">
      <c r="A12" s="504" t="s">
        <v>138</v>
      </c>
      <c r="B12" s="505"/>
      <c r="C12" s="505"/>
      <c r="D12" s="505"/>
      <c r="E12" s="715" t="s">
        <v>1677</v>
      </c>
      <c r="F12" s="715"/>
      <c r="G12" s="715"/>
      <c r="H12" s="715"/>
      <c r="I12" s="83">
        <v>6</v>
      </c>
    </row>
    <row r="13" spans="1:9" ht="31.7" customHeight="1" x14ac:dyDescent="0.25">
      <c r="A13" s="504" t="s">
        <v>10</v>
      </c>
      <c r="B13" s="505"/>
      <c r="C13" s="505"/>
      <c r="D13" s="505"/>
      <c r="E13" s="507" t="s">
        <v>74</v>
      </c>
      <c r="F13" s="507"/>
      <c r="G13" s="507"/>
      <c r="H13" s="507"/>
      <c r="I13" s="83">
        <v>3</v>
      </c>
    </row>
    <row r="14" spans="1:9" ht="30.95" customHeight="1" x14ac:dyDescent="0.25">
      <c r="A14" s="504" t="s">
        <v>11</v>
      </c>
      <c r="B14" s="505"/>
      <c r="C14" s="505"/>
      <c r="D14" s="505"/>
      <c r="E14" s="507" t="s">
        <v>159</v>
      </c>
      <c r="F14" s="507"/>
      <c r="G14" s="507"/>
      <c r="H14" s="507"/>
      <c r="I14" s="83">
        <v>3</v>
      </c>
    </row>
    <row r="15" spans="1:9" ht="14.65" x14ac:dyDescent="0.3">
      <c r="A15" s="498"/>
      <c r="B15" s="499"/>
      <c r="C15" s="499"/>
      <c r="D15" s="499"/>
      <c r="E15" s="499"/>
      <c r="F15" s="499"/>
      <c r="G15" s="499"/>
      <c r="H15" s="499"/>
      <c r="I15" s="83"/>
    </row>
    <row r="16" spans="1:9" ht="14.65" x14ac:dyDescent="0.3">
      <c r="A16" s="532" t="s">
        <v>125</v>
      </c>
      <c r="B16" s="533"/>
      <c r="C16" s="533"/>
      <c r="D16" s="533"/>
      <c r="E16" s="533"/>
      <c r="F16" s="533"/>
      <c r="G16" s="533"/>
      <c r="H16" s="533"/>
      <c r="I16" s="534"/>
    </row>
    <row r="17" spans="1:9" ht="63" customHeight="1" x14ac:dyDescent="0.3">
      <c r="A17" s="504" t="s">
        <v>37</v>
      </c>
      <c r="B17" s="505"/>
      <c r="C17" s="505"/>
      <c r="D17" s="505"/>
      <c r="E17" s="505" t="s">
        <v>720</v>
      </c>
      <c r="F17" s="505"/>
      <c r="G17" s="505"/>
      <c r="H17" s="505"/>
      <c r="I17" s="83">
        <v>20</v>
      </c>
    </row>
    <row r="18" spans="1:9" ht="14.65" x14ac:dyDescent="0.3">
      <c r="A18" s="498"/>
      <c r="B18" s="499"/>
      <c r="C18" s="499"/>
      <c r="D18" s="499"/>
      <c r="E18" s="499"/>
      <c r="F18" s="499"/>
      <c r="G18" s="499"/>
      <c r="H18" s="499"/>
      <c r="I18" s="83"/>
    </row>
    <row r="19" spans="1:9" x14ac:dyDescent="0.25">
      <c r="A19" s="532" t="s">
        <v>3</v>
      </c>
      <c r="B19" s="533"/>
      <c r="C19" s="533"/>
      <c r="D19" s="533"/>
      <c r="E19" s="533"/>
      <c r="F19" s="533"/>
      <c r="G19" s="533"/>
      <c r="H19" s="533"/>
      <c r="I19" s="534"/>
    </row>
    <row r="20" spans="1:9" ht="30.95" customHeight="1" x14ac:dyDescent="0.25">
      <c r="A20" s="538" t="s">
        <v>717</v>
      </c>
      <c r="B20" s="539"/>
      <c r="C20" s="539"/>
      <c r="D20" s="539"/>
      <c r="E20" s="505" t="s">
        <v>80</v>
      </c>
      <c r="F20" s="505"/>
      <c r="G20" s="505"/>
      <c r="H20" s="505"/>
      <c r="I20" s="83">
        <v>3</v>
      </c>
    </row>
    <row r="21" spans="1:9" x14ac:dyDescent="0.25">
      <c r="A21" s="572" t="s">
        <v>721</v>
      </c>
      <c r="B21" s="512"/>
      <c r="C21" s="512"/>
      <c r="D21" s="512"/>
      <c r="E21" s="506" t="s">
        <v>722</v>
      </c>
      <c r="F21" s="506"/>
      <c r="G21" s="506"/>
      <c r="H21" s="506"/>
      <c r="I21" s="83">
        <v>3</v>
      </c>
    </row>
    <row r="22" spans="1:9" ht="15" customHeight="1" x14ac:dyDescent="0.25">
      <c r="A22" s="498"/>
      <c r="B22" s="499"/>
      <c r="C22" s="499"/>
      <c r="D22" s="499"/>
      <c r="E22" s="499"/>
      <c r="F22" s="499"/>
      <c r="G22" s="499"/>
      <c r="H22" s="499"/>
      <c r="I22" s="83"/>
    </row>
    <row r="23" spans="1:9" ht="15" customHeight="1" x14ac:dyDescent="0.25">
      <c r="A23" s="532" t="s">
        <v>18</v>
      </c>
      <c r="B23" s="533"/>
      <c r="C23" s="533"/>
      <c r="D23" s="533"/>
      <c r="E23" s="533"/>
      <c r="F23" s="533"/>
      <c r="G23" s="533"/>
      <c r="H23" s="533"/>
      <c r="I23" s="534"/>
    </row>
    <row r="24" spans="1:9" ht="15" customHeight="1" x14ac:dyDescent="0.25">
      <c r="A24" s="498" t="s">
        <v>39</v>
      </c>
      <c r="B24" s="499"/>
      <c r="C24" s="499"/>
      <c r="D24" s="499"/>
      <c r="E24" s="528" t="s">
        <v>2405</v>
      </c>
      <c r="F24" s="528"/>
      <c r="G24" s="528"/>
      <c r="H24" s="528"/>
      <c r="I24" s="83">
        <v>6</v>
      </c>
    </row>
    <row r="25" spans="1:9" x14ac:dyDescent="0.25">
      <c r="A25" s="498" t="s">
        <v>4</v>
      </c>
      <c r="B25" s="499"/>
      <c r="C25" s="499"/>
      <c r="D25" s="499"/>
      <c r="E25" s="647"/>
      <c r="F25" s="647"/>
      <c r="G25" s="647"/>
      <c r="H25" s="647"/>
      <c r="I25" s="83">
        <v>6</v>
      </c>
    </row>
    <row r="26" spans="1:9" ht="15" customHeight="1" x14ac:dyDescent="0.25">
      <c r="A26" s="501" t="s">
        <v>1546</v>
      </c>
      <c r="B26" s="501"/>
      <c r="C26" s="501"/>
      <c r="D26" s="501"/>
      <c r="E26" s="501"/>
      <c r="F26" s="501"/>
      <c r="G26" s="501"/>
      <c r="H26" s="501"/>
      <c r="I26" s="86">
        <f>SUM(I7:I8,I11:I14,I17,I20:I21,I24:I25)</f>
        <v>62</v>
      </c>
    </row>
    <row r="27" spans="1:9" x14ac:dyDescent="0.25">
      <c r="A27" s="527" t="s">
        <v>560</v>
      </c>
      <c r="B27" s="527"/>
      <c r="C27" s="527" t="s">
        <v>1361</v>
      </c>
      <c r="D27" s="527"/>
      <c r="E27" s="87"/>
      <c r="F27" s="87"/>
      <c r="G27" s="87"/>
      <c r="H27" s="87"/>
      <c r="I27" s="93"/>
    </row>
  </sheetData>
  <sheetProtection password="CA9D" sheet="1" objects="1" scenarios="1"/>
  <mergeCells count="44">
    <mergeCell ref="A11:D11"/>
    <mergeCell ref="E11:H11"/>
    <mergeCell ref="A1:I1"/>
    <mergeCell ref="A2:I2"/>
    <mergeCell ref="A5:I5"/>
    <mergeCell ref="A6:I6"/>
    <mergeCell ref="A7:D7"/>
    <mergeCell ref="E7:H7"/>
    <mergeCell ref="A8:D8"/>
    <mergeCell ref="E8:H8"/>
    <mergeCell ref="A9:D9"/>
    <mergeCell ref="E9:H9"/>
    <mergeCell ref="A10:I10"/>
    <mergeCell ref="B4:D4"/>
    <mergeCell ref="A3:B3"/>
    <mergeCell ref="C3:I3"/>
    <mergeCell ref="A12:D12"/>
    <mergeCell ref="E12:H12"/>
    <mergeCell ref="A15:D15"/>
    <mergeCell ref="E15:H15"/>
    <mergeCell ref="A16:I16"/>
    <mergeCell ref="A17:D17"/>
    <mergeCell ref="E17:H17"/>
    <mergeCell ref="A14:D14"/>
    <mergeCell ref="E14:H14"/>
    <mergeCell ref="A13:D13"/>
    <mergeCell ref="E13:H13"/>
    <mergeCell ref="A18:D18"/>
    <mergeCell ref="E18:H18"/>
    <mergeCell ref="A19:I19"/>
    <mergeCell ref="A21:D21"/>
    <mergeCell ref="E21:H21"/>
    <mergeCell ref="A27:B27"/>
    <mergeCell ref="A20:D20"/>
    <mergeCell ref="E20:H20"/>
    <mergeCell ref="A26:H26"/>
    <mergeCell ref="A22:D22"/>
    <mergeCell ref="E22:H22"/>
    <mergeCell ref="A23:I23"/>
    <mergeCell ref="A24:D24"/>
    <mergeCell ref="E24:H24"/>
    <mergeCell ref="A25:D25"/>
    <mergeCell ref="E25:H25"/>
    <mergeCell ref="C27:D27"/>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S43"/>
  <sheetViews>
    <sheetView view="pageLayout" topLeftCell="A31" zoomScaleNormal="100" workbookViewId="0">
      <selection sqref="A1:I1"/>
    </sheetView>
  </sheetViews>
  <sheetFormatPr defaultColWidth="9.140625" defaultRowHeight="15" x14ac:dyDescent="0.25"/>
  <cols>
    <col min="1" max="8" width="9.140625" style="16"/>
    <col min="9" max="9" width="9.140625" style="2"/>
    <col min="10" max="16384" width="9.140625" style="16"/>
  </cols>
  <sheetData>
    <row r="1" spans="1:19" ht="30" customHeight="1" x14ac:dyDescent="0.25">
      <c r="A1" s="447" t="s">
        <v>2310</v>
      </c>
      <c r="B1" s="447"/>
      <c r="C1" s="447"/>
      <c r="D1" s="447"/>
      <c r="E1" s="447"/>
      <c r="F1" s="447"/>
      <c r="G1" s="447"/>
      <c r="H1" s="447"/>
      <c r="I1" s="447"/>
    </row>
    <row r="2" spans="1:19" ht="14.65" x14ac:dyDescent="0.3">
      <c r="A2" s="447" t="s">
        <v>723</v>
      </c>
      <c r="B2" s="447"/>
      <c r="C2" s="447"/>
      <c r="D2" s="447"/>
      <c r="E2" s="447"/>
      <c r="F2" s="447"/>
      <c r="G2" s="447"/>
      <c r="H2" s="447"/>
      <c r="I2" s="447"/>
    </row>
    <row r="3" spans="1:19" x14ac:dyDescent="0.25">
      <c r="A3" s="519" t="s">
        <v>27</v>
      </c>
      <c r="B3" s="520"/>
      <c r="C3" s="520" t="s">
        <v>103</v>
      </c>
      <c r="D3" s="520"/>
      <c r="E3" s="520"/>
      <c r="F3" s="520"/>
      <c r="G3" s="520"/>
      <c r="H3" s="520"/>
      <c r="I3" s="521"/>
    </row>
    <row r="4" spans="1:19" x14ac:dyDescent="0.25">
      <c r="A4" s="81" t="s">
        <v>29</v>
      </c>
      <c r="B4" s="644" t="s">
        <v>719</v>
      </c>
      <c r="C4" s="644"/>
      <c r="D4" s="644"/>
      <c r="E4" s="208"/>
      <c r="F4" s="208"/>
      <c r="G4" s="208"/>
      <c r="H4" s="208"/>
      <c r="I4" s="83"/>
    </row>
    <row r="5" spans="1:19" x14ac:dyDescent="0.25">
      <c r="A5" s="763" t="s">
        <v>27</v>
      </c>
      <c r="B5" s="764"/>
      <c r="C5" s="765" t="s">
        <v>1929</v>
      </c>
      <c r="D5" s="765"/>
      <c r="E5" s="765"/>
      <c r="F5" s="765"/>
      <c r="G5" s="765"/>
      <c r="H5" s="765"/>
      <c r="I5" s="766"/>
    </row>
    <row r="6" spans="1:19" x14ac:dyDescent="0.25">
      <c r="A6" s="81" t="s">
        <v>29</v>
      </c>
      <c r="B6" s="644" t="s">
        <v>728</v>
      </c>
      <c r="C6" s="644"/>
      <c r="D6" s="644"/>
      <c r="E6" s="208"/>
      <c r="F6" s="208"/>
      <c r="G6" s="208"/>
      <c r="H6" s="208"/>
      <c r="I6" s="83"/>
    </row>
    <row r="7" spans="1:19" ht="15" customHeight="1" x14ac:dyDescent="0.25">
      <c r="A7" s="524" t="s">
        <v>1385</v>
      </c>
      <c r="B7" s="525"/>
      <c r="C7" s="525"/>
      <c r="D7" s="525"/>
      <c r="E7" s="525"/>
      <c r="F7" s="525"/>
      <c r="G7" s="525"/>
      <c r="H7" s="525"/>
      <c r="I7" s="526"/>
      <c r="J7" s="15"/>
      <c r="K7" s="15"/>
      <c r="L7" s="15"/>
      <c r="M7" s="15"/>
      <c r="N7" s="15"/>
      <c r="O7" s="15"/>
      <c r="P7" s="15"/>
      <c r="Q7" s="15"/>
      <c r="R7" s="15"/>
      <c r="S7" s="15"/>
    </row>
    <row r="8" spans="1:19" ht="30.95" customHeight="1" x14ac:dyDescent="0.25">
      <c r="A8" s="538" t="s">
        <v>13</v>
      </c>
      <c r="B8" s="539"/>
      <c r="C8" s="539"/>
      <c r="D8" s="539"/>
      <c r="E8" s="507" t="s">
        <v>694</v>
      </c>
      <c r="F8" s="507"/>
      <c r="G8" s="507"/>
      <c r="H8" s="507"/>
      <c r="I8" s="83">
        <v>3</v>
      </c>
      <c r="J8" s="15"/>
      <c r="K8" s="15"/>
      <c r="L8" s="15"/>
      <c r="M8" s="15"/>
      <c r="N8" s="15"/>
      <c r="O8" s="15"/>
      <c r="P8" s="15"/>
      <c r="Q8" s="15"/>
      <c r="R8" s="15"/>
      <c r="S8" s="15"/>
    </row>
    <row r="9" spans="1:19" x14ac:dyDescent="0.25">
      <c r="A9" s="498" t="s">
        <v>363</v>
      </c>
      <c r="B9" s="499"/>
      <c r="C9" s="499"/>
      <c r="D9" s="499"/>
      <c r="E9" s="499" t="s">
        <v>8</v>
      </c>
      <c r="F9" s="499"/>
      <c r="G9" s="499"/>
      <c r="H9" s="499"/>
      <c r="I9" s="83">
        <v>6</v>
      </c>
      <c r="J9" s="15"/>
      <c r="K9" s="15"/>
      <c r="L9" s="15"/>
      <c r="M9" s="15"/>
      <c r="N9" s="15"/>
      <c r="O9" s="15"/>
      <c r="P9" s="15"/>
      <c r="Q9" s="15"/>
      <c r="R9" s="15"/>
      <c r="S9" s="15"/>
    </row>
    <row r="10" spans="1:19" ht="29.25" customHeight="1" x14ac:dyDescent="0.25">
      <c r="A10" s="504" t="s">
        <v>10</v>
      </c>
      <c r="B10" s="505"/>
      <c r="C10" s="505"/>
      <c r="D10" s="505"/>
      <c r="E10" s="507" t="s">
        <v>394</v>
      </c>
      <c r="F10" s="507"/>
      <c r="G10" s="507"/>
      <c r="H10" s="507"/>
      <c r="I10" s="83">
        <v>6</v>
      </c>
    </row>
    <row r="11" spans="1:19" ht="29.25" customHeight="1" x14ac:dyDescent="0.25">
      <c r="A11" s="504" t="s">
        <v>11</v>
      </c>
      <c r="B11" s="505"/>
      <c r="C11" s="505"/>
      <c r="D11" s="505"/>
      <c r="E11" s="507" t="s">
        <v>159</v>
      </c>
      <c r="F11" s="507"/>
      <c r="G11" s="507"/>
      <c r="H11" s="507"/>
      <c r="I11" s="83">
        <v>6</v>
      </c>
    </row>
    <row r="12" spans="1:19" x14ac:dyDescent="0.25">
      <c r="A12" s="538" t="s">
        <v>617</v>
      </c>
      <c r="B12" s="539"/>
      <c r="C12" s="539"/>
      <c r="D12" s="539"/>
      <c r="E12" s="539" t="s">
        <v>83</v>
      </c>
      <c r="F12" s="539"/>
      <c r="G12" s="539"/>
      <c r="H12" s="539"/>
      <c r="I12" s="103">
        <v>8</v>
      </c>
    </row>
    <row r="13" spans="1:19" s="9" customFormat="1" ht="43.5" customHeight="1" x14ac:dyDescent="0.25">
      <c r="A13" s="504" t="s">
        <v>1898</v>
      </c>
      <c r="B13" s="505"/>
      <c r="C13" s="505"/>
      <c r="D13" s="505"/>
      <c r="E13" s="715" t="s">
        <v>1897</v>
      </c>
      <c r="F13" s="715"/>
      <c r="G13" s="715"/>
      <c r="H13" s="715"/>
      <c r="I13" s="83">
        <v>18</v>
      </c>
    </row>
    <row r="14" spans="1:19" x14ac:dyDescent="0.25">
      <c r="A14" s="501" t="s">
        <v>1563</v>
      </c>
      <c r="B14" s="501"/>
      <c r="C14" s="501"/>
      <c r="D14" s="501"/>
      <c r="E14" s="501"/>
      <c r="F14" s="501"/>
      <c r="G14" s="501"/>
      <c r="H14" s="501"/>
      <c r="I14" s="86">
        <f>SUM(I8:I13)</f>
        <v>47</v>
      </c>
    </row>
    <row r="15" spans="1:19" x14ac:dyDescent="0.25">
      <c r="A15" s="509" t="s">
        <v>1520</v>
      </c>
      <c r="B15" s="510"/>
      <c r="C15" s="510"/>
      <c r="D15" s="510"/>
      <c r="E15" s="510"/>
      <c r="F15" s="510"/>
      <c r="G15" s="510"/>
      <c r="H15" s="510"/>
      <c r="I15" s="511"/>
    </row>
    <row r="16" spans="1:19" ht="30" customHeight="1" x14ac:dyDescent="0.25">
      <c r="A16" s="504" t="s">
        <v>138</v>
      </c>
      <c r="B16" s="505"/>
      <c r="C16" s="505"/>
      <c r="D16" s="505"/>
      <c r="E16" s="715" t="s">
        <v>1677</v>
      </c>
      <c r="F16" s="715"/>
      <c r="G16" s="715"/>
      <c r="H16" s="715"/>
      <c r="I16" s="83">
        <v>6</v>
      </c>
    </row>
    <row r="17" spans="1:10" ht="32.25" customHeight="1" x14ac:dyDescent="0.25">
      <c r="A17" s="645" t="s">
        <v>805</v>
      </c>
      <c r="B17" s="646"/>
      <c r="C17" s="646"/>
      <c r="D17" s="646"/>
      <c r="E17" s="506" t="s">
        <v>80</v>
      </c>
      <c r="F17" s="506"/>
      <c r="G17" s="506"/>
      <c r="H17" s="506"/>
      <c r="I17" s="105">
        <v>3</v>
      </c>
    </row>
    <row r="18" spans="1:10" x14ac:dyDescent="0.25">
      <c r="A18" s="645" t="s">
        <v>110</v>
      </c>
      <c r="B18" s="646"/>
      <c r="C18" s="646"/>
      <c r="D18" s="646"/>
      <c r="E18" s="506" t="s">
        <v>111</v>
      </c>
      <c r="F18" s="506"/>
      <c r="G18" s="506"/>
      <c r="H18" s="506"/>
      <c r="I18" s="105">
        <v>3</v>
      </c>
    </row>
    <row r="19" spans="1:10" x14ac:dyDescent="0.25">
      <c r="A19" s="498" t="s">
        <v>362</v>
      </c>
      <c r="B19" s="499"/>
      <c r="C19" s="499"/>
      <c r="D19" s="499"/>
      <c r="E19" s="499" t="s">
        <v>9</v>
      </c>
      <c r="F19" s="499"/>
      <c r="G19" s="499"/>
      <c r="H19" s="499"/>
      <c r="I19" s="83">
        <v>3</v>
      </c>
    </row>
    <row r="20" spans="1:10" x14ac:dyDescent="0.25">
      <c r="A20" s="500" t="s">
        <v>1387</v>
      </c>
      <c r="B20" s="500"/>
      <c r="C20" s="500"/>
      <c r="D20" s="500"/>
      <c r="E20" s="500"/>
      <c r="F20" s="500"/>
      <c r="G20" s="500"/>
      <c r="H20" s="500"/>
      <c r="I20" s="84">
        <f>SUM(I16:I19)</f>
        <v>15</v>
      </c>
    </row>
    <row r="21" spans="1:10" x14ac:dyDescent="0.25">
      <c r="A21" s="501" t="s">
        <v>1388</v>
      </c>
      <c r="B21" s="501"/>
      <c r="C21" s="501"/>
      <c r="D21" s="501"/>
      <c r="E21" s="501"/>
      <c r="F21" s="501"/>
      <c r="G21" s="501"/>
      <c r="H21" s="501"/>
      <c r="I21" s="86">
        <f>SUM(I14,I20)</f>
        <v>62</v>
      </c>
      <c r="J21" s="64"/>
    </row>
    <row r="22" spans="1:10" x14ac:dyDescent="0.25">
      <c r="A22" s="509" t="s">
        <v>1521</v>
      </c>
      <c r="B22" s="510"/>
      <c r="C22" s="510"/>
      <c r="D22" s="510"/>
      <c r="E22" s="510"/>
      <c r="F22" s="510"/>
      <c r="G22" s="510"/>
      <c r="H22" s="510"/>
      <c r="I22" s="511"/>
    </row>
    <row r="23" spans="1:10" ht="29.25" customHeight="1" x14ac:dyDescent="0.25">
      <c r="A23" s="645" t="s">
        <v>727</v>
      </c>
      <c r="B23" s="646"/>
      <c r="C23" s="646"/>
      <c r="D23" s="646"/>
      <c r="E23" s="506" t="s">
        <v>1702</v>
      </c>
      <c r="F23" s="506"/>
      <c r="G23" s="506"/>
      <c r="H23" s="506"/>
      <c r="I23" s="105">
        <v>3</v>
      </c>
    </row>
    <row r="24" spans="1:10" x14ac:dyDescent="0.25">
      <c r="A24" s="757" t="s">
        <v>524</v>
      </c>
      <c r="B24" s="636"/>
      <c r="C24" s="636"/>
      <c r="D24" s="636"/>
      <c r="E24" s="636" t="s">
        <v>1696</v>
      </c>
      <c r="F24" s="636"/>
      <c r="G24" s="636"/>
      <c r="H24" s="636"/>
      <c r="I24" s="110">
        <v>3</v>
      </c>
    </row>
    <row r="25" spans="1:10" ht="31.7" customHeight="1" x14ac:dyDescent="0.25">
      <c r="A25" s="645" t="s">
        <v>805</v>
      </c>
      <c r="B25" s="646"/>
      <c r="C25" s="646"/>
      <c r="D25" s="646"/>
      <c r="E25" s="506" t="s">
        <v>80</v>
      </c>
      <c r="F25" s="506"/>
      <c r="G25" s="506"/>
      <c r="H25" s="506"/>
      <c r="I25" s="105">
        <v>3</v>
      </c>
    </row>
    <row r="26" spans="1:10" x14ac:dyDescent="0.25">
      <c r="A26" s="504" t="s">
        <v>212</v>
      </c>
      <c r="B26" s="505"/>
      <c r="C26" s="505"/>
      <c r="D26" s="505"/>
      <c r="E26" s="512" t="s">
        <v>12</v>
      </c>
      <c r="F26" s="512"/>
      <c r="G26" s="512"/>
      <c r="H26" s="512"/>
      <c r="I26" s="83">
        <v>3</v>
      </c>
    </row>
    <row r="27" spans="1:10" x14ac:dyDescent="0.25">
      <c r="A27" s="498" t="s">
        <v>1695</v>
      </c>
      <c r="B27" s="499"/>
      <c r="C27" s="499"/>
      <c r="D27" s="499"/>
      <c r="E27" s="505" t="s">
        <v>1694</v>
      </c>
      <c r="F27" s="505"/>
      <c r="G27" s="505"/>
      <c r="H27" s="505"/>
      <c r="I27" s="83">
        <v>3</v>
      </c>
    </row>
    <row r="28" spans="1:10" x14ac:dyDescent="0.25">
      <c r="A28" s="500" t="s">
        <v>1389</v>
      </c>
      <c r="B28" s="500"/>
      <c r="C28" s="500"/>
      <c r="D28" s="500"/>
      <c r="E28" s="500"/>
      <c r="F28" s="500"/>
      <c r="G28" s="500"/>
      <c r="H28" s="500"/>
      <c r="I28" s="84">
        <f>SUM(I23:I27)</f>
        <v>15</v>
      </c>
    </row>
    <row r="29" spans="1:10" x14ac:dyDescent="0.25">
      <c r="A29" s="501" t="s">
        <v>1390</v>
      </c>
      <c r="B29" s="501"/>
      <c r="C29" s="501"/>
      <c r="D29" s="501"/>
      <c r="E29" s="501"/>
      <c r="F29" s="501"/>
      <c r="G29" s="501"/>
      <c r="H29" s="501"/>
      <c r="I29" s="86">
        <f>SUM(I14,I28)</f>
        <v>62</v>
      </c>
    </row>
    <row r="30" spans="1:10" x14ac:dyDescent="0.25">
      <c r="A30" s="509" t="s">
        <v>1522</v>
      </c>
      <c r="B30" s="510"/>
      <c r="C30" s="510"/>
      <c r="D30" s="510"/>
      <c r="E30" s="510"/>
      <c r="F30" s="510"/>
      <c r="G30" s="510"/>
      <c r="H30" s="510"/>
      <c r="I30" s="511"/>
    </row>
    <row r="31" spans="1:10" ht="29.25" customHeight="1" x14ac:dyDescent="0.25">
      <c r="A31" s="504" t="s">
        <v>138</v>
      </c>
      <c r="B31" s="505"/>
      <c r="C31" s="505"/>
      <c r="D31" s="505"/>
      <c r="E31" s="715" t="s">
        <v>1677</v>
      </c>
      <c r="F31" s="715"/>
      <c r="G31" s="715"/>
      <c r="H31" s="715"/>
      <c r="I31" s="83">
        <v>6</v>
      </c>
    </row>
    <row r="32" spans="1:10" ht="30" customHeight="1" x14ac:dyDescent="0.25">
      <c r="A32" s="645" t="s">
        <v>805</v>
      </c>
      <c r="B32" s="646"/>
      <c r="C32" s="646"/>
      <c r="D32" s="646"/>
      <c r="E32" s="506" t="s">
        <v>80</v>
      </c>
      <c r="F32" s="506"/>
      <c r="G32" s="506"/>
      <c r="H32" s="506"/>
      <c r="I32" s="105">
        <v>3</v>
      </c>
    </row>
    <row r="33" spans="1:9" x14ac:dyDescent="0.25">
      <c r="A33" s="504" t="s">
        <v>212</v>
      </c>
      <c r="B33" s="505"/>
      <c r="C33" s="505"/>
      <c r="D33" s="505"/>
      <c r="E33" s="512" t="s">
        <v>12</v>
      </c>
      <c r="F33" s="512"/>
      <c r="G33" s="512"/>
      <c r="H33" s="512"/>
      <c r="I33" s="83">
        <v>3</v>
      </c>
    </row>
    <row r="34" spans="1:9" x14ac:dyDescent="0.25">
      <c r="A34" s="498" t="s">
        <v>362</v>
      </c>
      <c r="B34" s="499"/>
      <c r="C34" s="499"/>
      <c r="D34" s="499"/>
      <c r="E34" s="499" t="s">
        <v>9</v>
      </c>
      <c r="F34" s="499"/>
      <c r="G34" s="499"/>
      <c r="H34" s="499"/>
      <c r="I34" s="83">
        <v>3</v>
      </c>
    </row>
    <row r="35" spans="1:9" x14ac:dyDescent="0.25">
      <c r="A35" s="500" t="s">
        <v>1544</v>
      </c>
      <c r="B35" s="500"/>
      <c r="C35" s="500"/>
      <c r="D35" s="500"/>
      <c r="E35" s="500"/>
      <c r="F35" s="500"/>
      <c r="G35" s="500"/>
      <c r="H35" s="500"/>
      <c r="I35" s="84">
        <f>SUM(I31:I34)</f>
        <v>15</v>
      </c>
    </row>
    <row r="36" spans="1:9" x14ac:dyDescent="0.25">
      <c r="A36" s="501" t="s">
        <v>1545</v>
      </c>
      <c r="B36" s="501"/>
      <c r="C36" s="501"/>
      <c r="D36" s="501"/>
      <c r="E36" s="501"/>
      <c r="F36" s="501"/>
      <c r="G36" s="501"/>
      <c r="H36" s="501"/>
      <c r="I36" s="86">
        <f>SUM(I14,I35)</f>
        <v>62</v>
      </c>
    </row>
    <row r="37" spans="1:9" x14ac:dyDescent="0.25">
      <c r="A37" s="631" t="s">
        <v>1524</v>
      </c>
      <c r="B37" s="632"/>
      <c r="C37" s="632"/>
      <c r="D37" s="632"/>
      <c r="E37" s="632"/>
      <c r="F37" s="632"/>
      <c r="G37" s="632"/>
      <c r="H37" s="632"/>
      <c r="I37" s="633"/>
    </row>
    <row r="38" spans="1:9" ht="30" customHeight="1" x14ac:dyDescent="0.25">
      <c r="A38" s="583" t="s">
        <v>138</v>
      </c>
      <c r="B38" s="584"/>
      <c r="C38" s="584"/>
      <c r="D38" s="584"/>
      <c r="E38" s="767" t="s">
        <v>1677</v>
      </c>
      <c r="F38" s="767"/>
      <c r="G38" s="767"/>
      <c r="H38" s="767"/>
      <c r="I38" s="109">
        <v>6</v>
      </c>
    </row>
    <row r="39" spans="1:9" ht="32.25" customHeight="1" x14ac:dyDescent="0.25">
      <c r="A39" s="645" t="s">
        <v>404</v>
      </c>
      <c r="B39" s="646"/>
      <c r="C39" s="646"/>
      <c r="D39" s="646"/>
      <c r="E39" s="506" t="s">
        <v>725</v>
      </c>
      <c r="F39" s="506"/>
      <c r="G39" s="506"/>
      <c r="H39" s="506"/>
      <c r="I39" s="105">
        <v>6</v>
      </c>
    </row>
    <row r="40" spans="1:9" x14ac:dyDescent="0.25">
      <c r="A40" s="498" t="s">
        <v>362</v>
      </c>
      <c r="B40" s="499"/>
      <c r="C40" s="499"/>
      <c r="D40" s="499"/>
      <c r="E40" s="499" t="s">
        <v>9</v>
      </c>
      <c r="F40" s="499"/>
      <c r="G40" s="499"/>
      <c r="H40" s="499"/>
      <c r="I40" s="83">
        <v>3</v>
      </c>
    </row>
    <row r="41" spans="1:9" x14ac:dyDescent="0.25">
      <c r="A41" s="500" t="s">
        <v>1391</v>
      </c>
      <c r="B41" s="500"/>
      <c r="C41" s="500"/>
      <c r="D41" s="500"/>
      <c r="E41" s="500"/>
      <c r="F41" s="500"/>
      <c r="G41" s="500"/>
      <c r="H41" s="500"/>
      <c r="I41" s="84">
        <f>SUM(I38:I40)</f>
        <v>15</v>
      </c>
    </row>
    <row r="42" spans="1:9" x14ac:dyDescent="0.25">
      <c r="A42" s="501" t="s">
        <v>1392</v>
      </c>
      <c r="B42" s="501"/>
      <c r="C42" s="501"/>
      <c r="D42" s="501"/>
      <c r="E42" s="501"/>
      <c r="F42" s="501"/>
      <c r="G42" s="501"/>
      <c r="H42" s="501"/>
      <c r="I42" s="86">
        <f>SUM(I14,I41)</f>
        <v>62</v>
      </c>
    </row>
    <row r="43" spans="1:9" x14ac:dyDescent="0.25">
      <c r="A43" s="527" t="s">
        <v>560</v>
      </c>
      <c r="B43" s="527"/>
      <c r="C43" s="527" t="s">
        <v>1361</v>
      </c>
      <c r="D43" s="527"/>
      <c r="E43" s="87"/>
      <c r="F43" s="87"/>
      <c r="G43" s="87"/>
      <c r="H43" s="87"/>
      <c r="I43" s="93"/>
    </row>
  </sheetData>
  <sheetProtection password="CA9D" sheet="1" objects="1" scenarios="1"/>
  <mergeCells count="68">
    <mergeCell ref="A18:D18"/>
    <mergeCell ref="E18:H18"/>
    <mergeCell ref="A42:H42"/>
    <mergeCell ref="A41:H41"/>
    <mergeCell ref="A37:I37"/>
    <mergeCell ref="A40:D40"/>
    <mergeCell ref="E40:H40"/>
    <mergeCell ref="A38:D38"/>
    <mergeCell ref="E38:H38"/>
    <mergeCell ref="A39:D39"/>
    <mergeCell ref="E39:H39"/>
    <mergeCell ref="A35:H35"/>
    <mergeCell ref="A36:H36"/>
    <mergeCell ref="A28:H28"/>
    <mergeCell ref="A29:H29"/>
    <mergeCell ref="A30:I30"/>
    <mergeCell ref="A34:D34"/>
    <mergeCell ref="E34:H34"/>
    <mergeCell ref="A31:D31"/>
    <mergeCell ref="E31:H31"/>
    <mergeCell ref="A32:D32"/>
    <mergeCell ref="E32:H32"/>
    <mergeCell ref="A33:D33"/>
    <mergeCell ref="E33:H33"/>
    <mergeCell ref="A20:H20"/>
    <mergeCell ref="A21:H21"/>
    <mergeCell ref="A22:I22"/>
    <mergeCell ref="A26:D26"/>
    <mergeCell ref="E26:H26"/>
    <mergeCell ref="A27:D27"/>
    <mergeCell ref="E27:H27"/>
    <mergeCell ref="A24:D24"/>
    <mergeCell ref="E24:H24"/>
    <mergeCell ref="A23:D23"/>
    <mergeCell ref="E23:H23"/>
    <mergeCell ref="A25:D25"/>
    <mergeCell ref="E25:H25"/>
    <mergeCell ref="A1:I1"/>
    <mergeCell ref="A2:I2"/>
    <mergeCell ref="A7:I7"/>
    <mergeCell ref="A3:B3"/>
    <mergeCell ref="C3:I3"/>
    <mergeCell ref="B4:D4"/>
    <mergeCell ref="E17:H17"/>
    <mergeCell ref="A9:D9"/>
    <mergeCell ref="E9:H9"/>
    <mergeCell ref="A11:D11"/>
    <mergeCell ref="E11:H11"/>
    <mergeCell ref="A10:D10"/>
    <mergeCell ref="E10:H10"/>
    <mergeCell ref="A12:D12"/>
    <mergeCell ref="E12:H12"/>
    <mergeCell ref="A8:D8"/>
    <mergeCell ref="E8:H8"/>
    <mergeCell ref="C43:D43"/>
    <mergeCell ref="A43:B43"/>
    <mergeCell ref="A5:B5"/>
    <mergeCell ref="C5:I5"/>
    <mergeCell ref="B6:D6"/>
    <mergeCell ref="A16:D16"/>
    <mergeCell ref="E16:H16"/>
    <mergeCell ref="A13:D13"/>
    <mergeCell ref="E13:H13"/>
    <mergeCell ref="A19:D19"/>
    <mergeCell ref="E19:H19"/>
    <mergeCell ref="A14:H14"/>
    <mergeCell ref="A15:I15"/>
    <mergeCell ref="A17:D17"/>
  </mergeCells>
  <hyperlinks>
    <hyperlink ref="A43" location="'Table of Contents'!A1" display="table of contents"/>
    <hyperlink ref="C43:D43" location="'Programs by University'!A1" display="programs by university"/>
  </hyperlinks>
  <pageMargins left="1" right="1" top="0.55208333333333337"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I29"/>
  <sheetViews>
    <sheetView view="pageLayout" zoomScaleNormal="100" workbookViewId="0">
      <selection activeCell="A25" sqref="A25:I25"/>
    </sheetView>
  </sheetViews>
  <sheetFormatPr defaultColWidth="9.140625" defaultRowHeight="15" x14ac:dyDescent="0.25"/>
  <cols>
    <col min="1" max="8" width="9.140625" style="16"/>
    <col min="9" max="9" width="9.140625" style="2"/>
    <col min="10" max="16384" width="9.140625" style="16"/>
  </cols>
  <sheetData>
    <row r="1" spans="1:9" ht="14.65" x14ac:dyDescent="0.3">
      <c r="A1" s="447" t="s">
        <v>729</v>
      </c>
      <c r="B1" s="447"/>
      <c r="C1" s="447"/>
      <c r="D1" s="447"/>
      <c r="E1" s="447"/>
      <c r="F1" s="447"/>
      <c r="G1" s="447"/>
      <c r="H1" s="447"/>
      <c r="I1" s="447"/>
    </row>
    <row r="2" spans="1:9" ht="14.65" x14ac:dyDescent="0.3">
      <c r="A2" s="447" t="s">
        <v>730</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644" t="s">
        <v>492</v>
      </c>
      <c r="C4" s="644"/>
      <c r="D4" s="644"/>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x14ac:dyDescent="0.25">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38" t="s">
        <v>13</v>
      </c>
      <c r="B11" s="539"/>
      <c r="C11" s="539"/>
      <c r="D11" s="539"/>
      <c r="E11" s="499" t="s">
        <v>136</v>
      </c>
      <c r="F11" s="499"/>
      <c r="G11" s="499"/>
      <c r="H11" s="499"/>
      <c r="I11" s="83">
        <v>3</v>
      </c>
    </row>
    <row r="12" spans="1:9" ht="29.25" customHeight="1" x14ac:dyDescent="0.25">
      <c r="A12" s="645" t="s">
        <v>138</v>
      </c>
      <c r="B12" s="646"/>
      <c r="C12" s="646"/>
      <c r="D12" s="646"/>
      <c r="E12" s="646" t="s">
        <v>1891</v>
      </c>
      <c r="F12" s="646"/>
      <c r="G12" s="646"/>
      <c r="H12" s="646"/>
      <c r="I12" s="105">
        <v>6</v>
      </c>
    </row>
    <row r="13" spans="1:9" ht="31.7" customHeight="1" x14ac:dyDescent="0.25">
      <c r="A13" s="645" t="s">
        <v>10</v>
      </c>
      <c r="B13" s="646"/>
      <c r="C13" s="646"/>
      <c r="D13" s="646"/>
      <c r="E13" s="506" t="s">
        <v>74</v>
      </c>
      <c r="F13" s="506"/>
      <c r="G13" s="506"/>
      <c r="H13" s="506"/>
      <c r="I13" s="105">
        <v>3</v>
      </c>
    </row>
    <row r="14" spans="1:9" ht="30.95" customHeight="1" x14ac:dyDescent="0.25">
      <c r="A14" s="645" t="s">
        <v>11</v>
      </c>
      <c r="B14" s="646"/>
      <c r="C14" s="646"/>
      <c r="D14" s="646"/>
      <c r="E14" s="506" t="s">
        <v>877</v>
      </c>
      <c r="F14" s="506"/>
      <c r="G14" s="506"/>
      <c r="H14" s="506"/>
      <c r="I14" s="105">
        <v>6</v>
      </c>
    </row>
    <row r="15" spans="1:9" ht="14.65" x14ac:dyDescent="0.3">
      <c r="A15" s="498"/>
      <c r="B15" s="499"/>
      <c r="C15" s="499"/>
      <c r="D15" s="499"/>
      <c r="E15" s="499"/>
      <c r="F15" s="499"/>
      <c r="G15" s="499"/>
      <c r="H15" s="499"/>
      <c r="I15" s="83"/>
    </row>
    <row r="16" spans="1:9" ht="14.65" x14ac:dyDescent="0.3">
      <c r="A16" s="532" t="s">
        <v>125</v>
      </c>
      <c r="B16" s="533"/>
      <c r="C16" s="533"/>
      <c r="D16" s="533"/>
      <c r="E16" s="533"/>
      <c r="F16" s="533"/>
      <c r="G16" s="533"/>
      <c r="H16" s="533"/>
      <c r="I16" s="534"/>
    </row>
    <row r="17" spans="1:9" ht="15" customHeight="1" x14ac:dyDescent="0.3">
      <c r="A17" s="498" t="s">
        <v>37</v>
      </c>
      <c r="B17" s="499"/>
      <c r="C17" s="499"/>
      <c r="D17" s="499"/>
      <c r="E17" s="499" t="s">
        <v>83</v>
      </c>
      <c r="F17" s="499"/>
      <c r="G17" s="499"/>
      <c r="H17" s="499"/>
      <c r="I17" s="83">
        <v>8</v>
      </c>
    </row>
    <row r="18" spans="1:9" ht="14.65" x14ac:dyDescent="0.3">
      <c r="A18" s="498"/>
      <c r="B18" s="499"/>
      <c r="C18" s="499"/>
      <c r="D18" s="499"/>
      <c r="E18" s="499"/>
      <c r="F18" s="499"/>
      <c r="G18" s="499"/>
      <c r="H18" s="499"/>
      <c r="I18" s="83"/>
    </row>
    <row r="19" spans="1:9" ht="14.65" x14ac:dyDescent="0.3">
      <c r="A19" s="532" t="s">
        <v>3</v>
      </c>
      <c r="B19" s="533"/>
      <c r="C19" s="533"/>
      <c r="D19" s="533"/>
      <c r="E19" s="533"/>
      <c r="F19" s="533"/>
      <c r="G19" s="533"/>
      <c r="H19" s="533"/>
      <c r="I19" s="534"/>
    </row>
    <row r="20" spans="1:9" s="9" customFormat="1" ht="14.65" x14ac:dyDescent="0.3">
      <c r="A20" s="572" t="s">
        <v>731</v>
      </c>
      <c r="B20" s="512"/>
      <c r="C20" s="512"/>
      <c r="D20" s="512"/>
      <c r="E20" s="512" t="s">
        <v>732</v>
      </c>
      <c r="F20" s="512"/>
      <c r="G20" s="512"/>
      <c r="H20" s="512"/>
      <c r="I20" s="103">
        <v>3</v>
      </c>
    </row>
    <row r="21" spans="1:9" ht="15" customHeight="1" x14ac:dyDescent="0.3">
      <c r="A21" s="498"/>
      <c r="B21" s="499"/>
      <c r="C21" s="499"/>
      <c r="D21" s="499"/>
      <c r="E21" s="499"/>
      <c r="F21" s="499"/>
      <c r="G21" s="499"/>
      <c r="H21" s="499"/>
      <c r="I21" s="83"/>
    </row>
    <row r="22" spans="1:9" ht="15" customHeight="1" x14ac:dyDescent="0.3">
      <c r="A22" s="532" t="s">
        <v>0</v>
      </c>
      <c r="B22" s="533"/>
      <c r="C22" s="533"/>
      <c r="D22" s="533"/>
      <c r="E22" s="533"/>
      <c r="F22" s="533"/>
      <c r="G22" s="533"/>
      <c r="H22" s="533"/>
      <c r="I22" s="534"/>
    </row>
    <row r="23" spans="1:9" ht="15" customHeight="1" x14ac:dyDescent="0.25">
      <c r="A23" s="498" t="s">
        <v>733</v>
      </c>
      <c r="B23" s="499"/>
      <c r="C23" s="499"/>
      <c r="D23" s="499"/>
      <c r="E23" s="647"/>
      <c r="F23" s="647"/>
      <c r="G23" s="647"/>
      <c r="H23" s="647"/>
      <c r="I23" s="83">
        <v>22</v>
      </c>
    </row>
    <row r="24" spans="1:9" ht="15" customHeight="1" x14ac:dyDescent="0.25">
      <c r="A24" s="501" t="s">
        <v>1543</v>
      </c>
      <c r="B24" s="501"/>
      <c r="C24" s="501"/>
      <c r="D24" s="501"/>
      <c r="E24" s="501"/>
      <c r="F24" s="501"/>
      <c r="G24" s="501"/>
      <c r="H24" s="501"/>
      <c r="I24" s="86">
        <f>SUM(I7:I8,I11:I14,I17,I20,I23)</f>
        <v>60</v>
      </c>
    </row>
    <row r="25" spans="1:9" ht="15" customHeight="1" x14ac:dyDescent="0.25">
      <c r="A25" s="502" t="s">
        <v>6</v>
      </c>
      <c r="B25" s="502"/>
      <c r="C25" s="502"/>
      <c r="D25" s="502"/>
      <c r="E25" s="502"/>
      <c r="F25" s="502"/>
      <c r="G25" s="502"/>
      <c r="H25" s="502"/>
      <c r="I25" s="502"/>
    </row>
    <row r="26" spans="1:9" ht="15" customHeight="1" x14ac:dyDescent="0.25">
      <c r="A26" s="640" t="s">
        <v>734</v>
      </c>
      <c r="B26" s="640"/>
      <c r="C26" s="640"/>
      <c r="D26" s="640"/>
      <c r="E26" s="640"/>
      <c r="F26" s="640"/>
      <c r="G26" s="640"/>
      <c r="H26" s="640"/>
      <c r="I26" s="640"/>
    </row>
    <row r="27" spans="1:9" ht="5.25" customHeight="1" x14ac:dyDescent="0.25">
      <c r="A27" s="768"/>
      <c r="B27" s="768"/>
      <c r="C27" s="768"/>
      <c r="D27" s="768"/>
      <c r="E27" s="768"/>
      <c r="F27" s="768"/>
      <c r="G27" s="768"/>
      <c r="H27" s="768"/>
      <c r="I27" s="768"/>
    </row>
    <row r="28" spans="1:9" ht="92.25" customHeight="1" x14ac:dyDescent="0.25">
      <c r="A28" s="640" t="s">
        <v>735</v>
      </c>
      <c r="B28" s="640"/>
      <c r="C28" s="640"/>
      <c r="D28" s="640"/>
      <c r="E28" s="640"/>
      <c r="F28" s="640"/>
      <c r="G28" s="640"/>
      <c r="H28" s="640"/>
      <c r="I28" s="640"/>
    </row>
    <row r="29" spans="1:9" x14ac:dyDescent="0.25">
      <c r="A29" s="527" t="s">
        <v>560</v>
      </c>
      <c r="B29" s="527"/>
      <c r="C29" s="527" t="s">
        <v>1361</v>
      </c>
      <c r="D29" s="527"/>
      <c r="E29" s="87"/>
      <c r="F29" s="87"/>
      <c r="G29" s="87"/>
      <c r="H29" s="87"/>
      <c r="I29" s="93"/>
    </row>
  </sheetData>
  <mergeCells count="44">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E21:H21"/>
    <mergeCell ref="A18:D18"/>
    <mergeCell ref="E18:H18"/>
    <mergeCell ref="A19:I19"/>
    <mergeCell ref="A20:D20"/>
    <mergeCell ref="E20:H20"/>
    <mergeCell ref="A29:B29"/>
    <mergeCell ref="A25:I25"/>
    <mergeCell ref="A26:I26"/>
    <mergeCell ref="A27:I27"/>
    <mergeCell ref="A28:I28"/>
    <mergeCell ref="C29:D29"/>
    <mergeCell ref="A24:H24"/>
    <mergeCell ref="A23:D23"/>
    <mergeCell ref="E23:H23"/>
    <mergeCell ref="A12:D12"/>
    <mergeCell ref="E12:H12"/>
    <mergeCell ref="A15:D15"/>
    <mergeCell ref="E15:H15"/>
    <mergeCell ref="A16:I16"/>
    <mergeCell ref="A17:D17"/>
    <mergeCell ref="E17:H17"/>
    <mergeCell ref="A22:I22"/>
    <mergeCell ref="A14:D14"/>
    <mergeCell ref="E14:H14"/>
    <mergeCell ref="A13:D13"/>
    <mergeCell ref="E13:H13"/>
    <mergeCell ref="A21:D21"/>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21"/>
  <sheetViews>
    <sheetView view="pageLayout" zoomScaleNormal="100" workbookViewId="0">
      <selection activeCell="E12" sqref="E12:H12"/>
    </sheetView>
  </sheetViews>
  <sheetFormatPr defaultColWidth="9.140625" defaultRowHeight="15" x14ac:dyDescent="0.25"/>
  <cols>
    <col min="1" max="8" width="9.140625" style="350"/>
    <col min="9" max="9" width="9.140625" style="357"/>
    <col min="10" max="16384" width="9.140625" style="350"/>
  </cols>
  <sheetData>
    <row r="1" spans="1:9" x14ac:dyDescent="0.25">
      <c r="A1" s="447" t="s">
        <v>268</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741</v>
      </c>
      <c r="C4" s="644"/>
      <c r="D4" s="644"/>
      <c r="E4" s="644"/>
      <c r="F4" s="351"/>
      <c r="G4" s="351"/>
      <c r="H4" s="351"/>
      <c r="I4" s="83"/>
    </row>
    <row r="5" spans="1:9" x14ac:dyDescent="0.25">
      <c r="A5" s="529"/>
      <c r="B5" s="530"/>
      <c r="C5" s="530"/>
      <c r="D5" s="530"/>
      <c r="E5" s="530"/>
      <c r="F5" s="530"/>
      <c r="G5" s="530"/>
      <c r="H5" s="530"/>
      <c r="I5" s="531"/>
    </row>
    <row r="6" spans="1:9" s="357" customFormat="1" ht="32.25" customHeight="1" x14ac:dyDescent="0.25">
      <c r="A6" s="504" t="s">
        <v>331</v>
      </c>
      <c r="B6" s="505"/>
      <c r="C6" s="505"/>
      <c r="D6" s="505"/>
      <c r="E6" s="499" t="s">
        <v>2449</v>
      </c>
      <c r="F6" s="499"/>
      <c r="G6" s="499"/>
      <c r="H6" s="499"/>
      <c r="I6" s="83">
        <v>3</v>
      </c>
    </row>
    <row r="7" spans="1:9" x14ac:dyDescent="0.25">
      <c r="A7" s="498" t="s">
        <v>363</v>
      </c>
      <c r="B7" s="499"/>
      <c r="C7" s="499"/>
      <c r="D7" s="499"/>
      <c r="E7" s="499" t="s">
        <v>8</v>
      </c>
      <c r="F7" s="499"/>
      <c r="G7" s="499"/>
      <c r="H7" s="499"/>
      <c r="I7" s="83">
        <v>6</v>
      </c>
    </row>
    <row r="8" spans="1:9" ht="28.5" customHeight="1" x14ac:dyDescent="0.25">
      <c r="A8" s="504" t="s">
        <v>2422</v>
      </c>
      <c r="B8" s="505"/>
      <c r="C8" s="505"/>
      <c r="D8" s="505"/>
      <c r="E8" s="506" t="s">
        <v>2450</v>
      </c>
      <c r="F8" s="506"/>
      <c r="G8" s="506"/>
      <c r="H8" s="506"/>
      <c r="I8" s="83">
        <v>3</v>
      </c>
    </row>
    <row r="9" spans="1:9" x14ac:dyDescent="0.25">
      <c r="A9" s="498" t="s">
        <v>739</v>
      </c>
      <c r="B9" s="499"/>
      <c r="C9" s="499"/>
      <c r="D9" s="499"/>
      <c r="E9" s="528" t="s">
        <v>740</v>
      </c>
      <c r="F9" s="528"/>
      <c r="G9" s="528"/>
      <c r="H9" s="528"/>
      <c r="I9" s="83">
        <v>3</v>
      </c>
    </row>
    <row r="10" spans="1:9" ht="30" customHeight="1" x14ac:dyDescent="0.25">
      <c r="A10" s="504" t="s">
        <v>2</v>
      </c>
      <c r="B10" s="505"/>
      <c r="C10" s="505"/>
      <c r="D10" s="505"/>
      <c r="E10" s="507" t="s">
        <v>2536</v>
      </c>
      <c r="F10" s="507"/>
      <c r="G10" s="507"/>
      <c r="H10" s="507"/>
      <c r="I10" s="83">
        <v>6</v>
      </c>
    </row>
    <row r="11" spans="1:9" ht="30" customHeight="1" x14ac:dyDescent="0.25">
      <c r="A11" s="504" t="s">
        <v>15</v>
      </c>
      <c r="B11" s="505"/>
      <c r="C11" s="505"/>
      <c r="D11" s="505"/>
      <c r="E11" s="506" t="s">
        <v>80</v>
      </c>
      <c r="F11" s="506"/>
      <c r="G11" s="506"/>
      <c r="H11" s="506"/>
      <c r="I11" s="83">
        <v>3</v>
      </c>
    </row>
    <row r="12" spans="1:9" ht="48" customHeight="1" x14ac:dyDescent="0.25">
      <c r="A12" s="504" t="s">
        <v>1887</v>
      </c>
      <c r="B12" s="505"/>
      <c r="C12" s="505"/>
      <c r="D12" s="505"/>
      <c r="E12" s="505" t="s">
        <v>2671</v>
      </c>
      <c r="F12" s="505"/>
      <c r="G12" s="505"/>
      <c r="H12" s="505"/>
      <c r="I12" s="83">
        <v>6</v>
      </c>
    </row>
    <row r="13" spans="1:9" ht="64.5" customHeight="1" x14ac:dyDescent="0.25">
      <c r="A13" s="504" t="s">
        <v>2459</v>
      </c>
      <c r="B13" s="505"/>
      <c r="C13" s="505"/>
      <c r="D13" s="505"/>
      <c r="E13" s="499" t="s">
        <v>2539</v>
      </c>
      <c r="F13" s="499"/>
      <c r="G13" s="499"/>
      <c r="H13" s="499"/>
      <c r="I13" s="83">
        <v>15</v>
      </c>
    </row>
    <row r="14" spans="1:9" x14ac:dyDescent="0.25">
      <c r="A14" s="498" t="s">
        <v>362</v>
      </c>
      <c r="B14" s="499"/>
      <c r="C14" s="499"/>
      <c r="D14" s="499"/>
      <c r="E14" s="499" t="s">
        <v>9</v>
      </c>
      <c r="F14" s="499"/>
      <c r="G14" s="499"/>
      <c r="H14" s="499"/>
      <c r="I14" s="83">
        <v>3</v>
      </c>
    </row>
    <row r="15" spans="1:9" x14ac:dyDescent="0.25">
      <c r="A15" s="498" t="s">
        <v>37</v>
      </c>
      <c r="B15" s="499"/>
      <c r="C15" s="499"/>
      <c r="D15" s="499"/>
      <c r="E15" s="499" t="s">
        <v>83</v>
      </c>
      <c r="F15" s="499"/>
      <c r="G15" s="499"/>
      <c r="H15" s="499"/>
      <c r="I15" s="83">
        <v>8</v>
      </c>
    </row>
    <row r="16" spans="1:9" ht="31.7" customHeight="1" x14ac:dyDescent="0.25">
      <c r="A16" s="504" t="s">
        <v>2462</v>
      </c>
      <c r="B16" s="505"/>
      <c r="C16" s="505"/>
      <c r="D16" s="505"/>
      <c r="E16" s="499" t="s">
        <v>2461</v>
      </c>
      <c r="F16" s="499"/>
      <c r="G16" s="499"/>
      <c r="H16" s="499"/>
      <c r="I16" s="83">
        <v>4</v>
      </c>
    </row>
    <row r="17" spans="1:9" x14ac:dyDescent="0.25">
      <c r="A17" s="504" t="s">
        <v>4</v>
      </c>
      <c r="B17" s="505"/>
      <c r="C17" s="505"/>
      <c r="D17" s="505"/>
      <c r="E17" s="499" t="s">
        <v>2460</v>
      </c>
      <c r="F17" s="499"/>
      <c r="G17" s="499"/>
      <c r="H17" s="499"/>
      <c r="I17" s="83">
        <v>2</v>
      </c>
    </row>
    <row r="18" spans="1:9" x14ac:dyDescent="0.25">
      <c r="A18" s="501" t="s">
        <v>1396</v>
      </c>
      <c r="B18" s="501"/>
      <c r="C18" s="501"/>
      <c r="D18" s="501"/>
      <c r="E18" s="501"/>
      <c r="F18" s="501"/>
      <c r="G18" s="501"/>
      <c r="H18" s="501"/>
      <c r="I18" s="86">
        <f>SUM(I6:I17)</f>
        <v>62</v>
      </c>
    </row>
    <row r="19" spans="1:9" x14ac:dyDescent="0.25">
      <c r="A19" s="502" t="s">
        <v>6</v>
      </c>
      <c r="B19" s="502"/>
      <c r="C19" s="502"/>
      <c r="D19" s="502"/>
      <c r="E19" s="502"/>
      <c r="F19" s="502"/>
      <c r="G19" s="502"/>
      <c r="H19" s="502"/>
      <c r="I19" s="502"/>
    </row>
    <row r="20" spans="1:9" ht="59.25" customHeight="1" x14ac:dyDescent="0.25">
      <c r="A20" s="503" t="s">
        <v>2421</v>
      </c>
      <c r="B20" s="503"/>
      <c r="C20" s="503"/>
      <c r="D20" s="503"/>
      <c r="E20" s="503"/>
      <c r="F20" s="503"/>
      <c r="G20" s="503"/>
      <c r="H20" s="503"/>
      <c r="I20" s="503"/>
    </row>
    <row r="21" spans="1:9" x14ac:dyDescent="0.25">
      <c r="A21" s="527" t="s">
        <v>560</v>
      </c>
      <c r="B21" s="527"/>
      <c r="C21" s="527" t="s">
        <v>1361</v>
      </c>
      <c r="D21" s="527"/>
      <c r="E21" s="359"/>
      <c r="F21" s="359"/>
      <c r="G21" s="359"/>
      <c r="H21" s="359"/>
      <c r="I21" s="93"/>
    </row>
  </sheetData>
  <sheetProtection password="CA9D"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28"/>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742" t="s">
        <v>269</v>
      </c>
      <c r="B1" s="742"/>
      <c r="C1" s="742"/>
      <c r="D1" s="742"/>
      <c r="E1" s="742"/>
      <c r="F1" s="742"/>
      <c r="G1" s="742"/>
      <c r="H1" s="742"/>
      <c r="I1" s="742"/>
    </row>
    <row r="2" spans="1:9" x14ac:dyDescent="0.25">
      <c r="A2" s="742" t="s">
        <v>742</v>
      </c>
      <c r="B2" s="742"/>
      <c r="C2" s="742"/>
      <c r="D2" s="742"/>
      <c r="E2" s="742"/>
      <c r="F2" s="742"/>
      <c r="G2" s="742"/>
      <c r="H2" s="742"/>
      <c r="I2" s="742"/>
    </row>
    <row r="3" spans="1:9" x14ac:dyDescent="0.25">
      <c r="A3" s="746" t="s">
        <v>27</v>
      </c>
      <c r="B3" s="747"/>
      <c r="C3" s="747" t="s">
        <v>82</v>
      </c>
      <c r="D3" s="747"/>
      <c r="E3" s="747"/>
      <c r="F3" s="747"/>
      <c r="G3" s="747"/>
      <c r="H3" s="747"/>
      <c r="I3" s="748"/>
    </row>
    <row r="4" spans="1:9" x14ac:dyDescent="0.25">
      <c r="A4" s="165" t="s">
        <v>29</v>
      </c>
      <c r="B4" s="750" t="s">
        <v>746</v>
      </c>
      <c r="C4" s="750"/>
      <c r="D4" s="750"/>
      <c r="E4" s="750"/>
      <c r="F4" s="166"/>
      <c r="G4" s="166"/>
      <c r="H4" s="166"/>
      <c r="I4" s="105"/>
    </row>
    <row r="5" spans="1:9" x14ac:dyDescent="0.25">
      <c r="A5" s="743"/>
      <c r="B5" s="744"/>
      <c r="C5" s="744"/>
      <c r="D5" s="744"/>
      <c r="E5" s="744"/>
      <c r="F5" s="744"/>
      <c r="G5" s="744"/>
      <c r="H5" s="744"/>
      <c r="I5" s="745"/>
    </row>
    <row r="6" spans="1:9" x14ac:dyDescent="0.25">
      <c r="A6" s="769" t="s">
        <v>1</v>
      </c>
      <c r="B6" s="770"/>
      <c r="C6" s="770"/>
      <c r="D6" s="770"/>
      <c r="E6" s="770"/>
      <c r="F6" s="770"/>
      <c r="G6" s="770"/>
      <c r="H6" s="770"/>
      <c r="I6" s="771"/>
    </row>
    <row r="7" spans="1:9" ht="15" customHeight="1" x14ac:dyDescent="0.25">
      <c r="A7" s="650" t="s">
        <v>363</v>
      </c>
      <c r="B7" s="506"/>
      <c r="C7" s="506"/>
      <c r="D7" s="506"/>
      <c r="E7" s="506" t="s">
        <v>8</v>
      </c>
      <c r="F7" s="506"/>
      <c r="G7" s="506"/>
      <c r="H7" s="506"/>
      <c r="I7" s="105">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31.7" customHeight="1" x14ac:dyDescent="0.25">
      <c r="A10" s="645" t="s">
        <v>13</v>
      </c>
      <c r="B10" s="646"/>
      <c r="C10" s="646"/>
      <c r="D10" s="646"/>
      <c r="E10" s="506" t="s">
        <v>75</v>
      </c>
      <c r="F10" s="506"/>
      <c r="G10" s="506"/>
      <c r="H10" s="506"/>
      <c r="I10" s="105">
        <v>3</v>
      </c>
    </row>
    <row r="11" spans="1:9" ht="62.25" customHeight="1" x14ac:dyDescent="0.25">
      <c r="A11" s="645" t="s">
        <v>727</v>
      </c>
      <c r="B11" s="646"/>
      <c r="C11" s="646"/>
      <c r="D11" s="646"/>
      <c r="E11" s="506" t="s">
        <v>743</v>
      </c>
      <c r="F11" s="506"/>
      <c r="G11" s="506"/>
      <c r="H11" s="506"/>
      <c r="I11" s="105">
        <v>6</v>
      </c>
    </row>
    <row r="12" spans="1:9" ht="84.95" customHeight="1" x14ac:dyDescent="0.25">
      <c r="A12" s="645" t="s">
        <v>43</v>
      </c>
      <c r="B12" s="646"/>
      <c r="C12" s="646"/>
      <c r="D12" s="646"/>
      <c r="E12" s="506" t="s">
        <v>1893</v>
      </c>
      <c r="F12" s="506"/>
      <c r="G12" s="506"/>
      <c r="H12" s="506"/>
      <c r="I12" s="105">
        <v>6</v>
      </c>
    </row>
    <row r="13" spans="1:9" ht="15" customHeight="1" x14ac:dyDescent="0.25">
      <c r="A13" s="650"/>
      <c r="B13" s="506"/>
      <c r="C13" s="506"/>
      <c r="D13" s="506"/>
      <c r="E13" s="506"/>
      <c r="F13" s="506"/>
      <c r="G13" s="506"/>
      <c r="H13" s="506"/>
      <c r="I13" s="105"/>
    </row>
    <row r="14" spans="1:9" x14ac:dyDescent="0.25">
      <c r="A14" s="666" t="s">
        <v>125</v>
      </c>
      <c r="B14" s="667"/>
      <c r="C14" s="667"/>
      <c r="D14" s="667"/>
      <c r="E14" s="667"/>
      <c r="F14" s="667"/>
      <c r="G14" s="667"/>
      <c r="H14" s="667"/>
      <c r="I14" s="668"/>
    </row>
    <row r="15" spans="1:9" ht="15" customHeight="1" x14ac:dyDescent="0.25">
      <c r="A15" s="650" t="s">
        <v>343</v>
      </c>
      <c r="B15" s="506"/>
      <c r="C15" s="506"/>
      <c r="D15" s="506"/>
      <c r="E15" s="506" t="s">
        <v>106</v>
      </c>
      <c r="F15" s="506"/>
      <c r="G15" s="506"/>
      <c r="H15" s="506"/>
      <c r="I15" s="111">
        <v>8</v>
      </c>
    </row>
    <row r="16" spans="1:9" ht="29.25" customHeight="1" x14ac:dyDescent="0.25">
      <c r="A16" s="645" t="s">
        <v>761</v>
      </c>
      <c r="B16" s="646"/>
      <c r="C16" s="646"/>
      <c r="D16" s="646"/>
      <c r="E16" s="506" t="s">
        <v>589</v>
      </c>
      <c r="F16" s="506"/>
      <c r="G16" s="506"/>
      <c r="H16" s="506"/>
      <c r="I16" s="105">
        <v>8</v>
      </c>
    </row>
    <row r="17" spans="1:9" x14ac:dyDescent="0.25">
      <c r="A17" s="650"/>
      <c r="B17" s="506"/>
      <c r="C17" s="506"/>
      <c r="D17" s="506"/>
      <c r="E17" s="506"/>
      <c r="F17" s="506"/>
      <c r="G17" s="506"/>
      <c r="H17" s="506"/>
      <c r="I17" s="105"/>
    </row>
    <row r="18" spans="1:9" x14ac:dyDescent="0.25">
      <c r="A18" s="666" t="s">
        <v>3</v>
      </c>
      <c r="B18" s="667"/>
      <c r="C18" s="667"/>
      <c r="D18" s="667"/>
      <c r="E18" s="667"/>
      <c r="F18" s="667"/>
      <c r="G18" s="667"/>
      <c r="H18" s="667"/>
      <c r="I18" s="668"/>
    </row>
    <row r="19" spans="1:9" x14ac:dyDescent="0.25">
      <c r="A19" s="645" t="s">
        <v>348</v>
      </c>
      <c r="B19" s="646"/>
      <c r="C19" s="646"/>
      <c r="D19" s="646"/>
      <c r="E19" s="506" t="s">
        <v>334</v>
      </c>
      <c r="F19" s="506"/>
      <c r="G19" s="506"/>
      <c r="H19" s="506"/>
      <c r="I19" s="105">
        <v>12</v>
      </c>
    </row>
    <row r="20" spans="1:9" ht="15" customHeight="1" x14ac:dyDescent="0.25">
      <c r="A20" s="645" t="s">
        <v>48</v>
      </c>
      <c r="B20" s="646"/>
      <c r="C20" s="646"/>
      <c r="D20" s="646"/>
      <c r="E20" s="506" t="s">
        <v>49</v>
      </c>
      <c r="F20" s="506"/>
      <c r="G20" s="506"/>
      <c r="H20" s="506"/>
      <c r="I20" s="105">
        <v>3</v>
      </c>
    </row>
    <row r="21" spans="1:9" x14ac:dyDescent="0.25">
      <c r="A21" s="650"/>
      <c r="B21" s="506"/>
      <c r="C21" s="506"/>
      <c r="D21" s="506"/>
      <c r="E21" s="506"/>
      <c r="F21" s="506"/>
      <c r="G21" s="506"/>
      <c r="H21" s="506"/>
      <c r="I21" s="105"/>
    </row>
    <row r="22" spans="1:9" x14ac:dyDescent="0.25">
      <c r="A22" s="666" t="s">
        <v>0</v>
      </c>
      <c r="B22" s="667"/>
      <c r="C22" s="667"/>
      <c r="D22" s="667"/>
      <c r="E22" s="667"/>
      <c r="F22" s="667"/>
      <c r="G22" s="667"/>
      <c r="H22" s="667"/>
      <c r="I22" s="668"/>
    </row>
    <row r="23" spans="1:9" x14ac:dyDescent="0.25">
      <c r="A23" s="650" t="s">
        <v>335</v>
      </c>
      <c r="B23" s="506"/>
      <c r="C23" s="506"/>
      <c r="D23" s="506"/>
      <c r="E23" s="506" t="s">
        <v>744</v>
      </c>
      <c r="F23" s="506"/>
      <c r="G23" s="506"/>
      <c r="H23" s="506"/>
      <c r="I23" s="105">
        <v>3</v>
      </c>
    </row>
    <row r="24" spans="1:9" ht="15" customHeight="1" x14ac:dyDescent="0.25">
      <c r="A24" s="650" t="s">
        <v>438</v>
      </c>
      <c r="B24" s="506"/>
      <c r="C24" s="506"/>
      <c r="D24" s="506"/>
      <c r="E24" s="506" t="s">
        <v>587</v>
      </c>
      <c r="F24" s="506"/>
      <c r="G24" s="506"/>
      <c r="H24" s="506"/>
      <c r="I24" s="105">
        <v>3</v>
      </c>
    </row>
    <row r="25" spans="1:9" ht="15" customHeight="1" x14ac:dyDescent="0.25">
      <c r="A25" s="650" t="s">
        <v>479</v>
      </c>
      <c r="B25" s="506"/>
      <c r="C25" s="506"/>
      <c r="D25" s="506"/>
      <c r="E25" s="506" t="s">
        <v>745</v>
      </c>
      <c r="F25" s="506"/>
      <c r="G25" s="506"/>
      <c r="H25" s="506"/>
      <c r="I25" s="105">
        <v>3</v>
      </c>
    </row>
    <row r="26" spans="1:9" ht="15" customHeight="1" x14ac:dyDescent="0.25">
      <c r="A26" s="650" t="s">
        <v>112</v>
      </c>
      <c r="B26" s="506"/>
      <c r="C26" s="506"/>
      <c r="D26" s="506"/>
      <c r="E26" s="506" t="s">
        <v>1894</v>
      </c>
      <c r="F26" s="506"/>
      <c r="G26" s="506"/>
      <c r="H26" s="506"/>
      <c r="I26" s="105">
        <v>3</v>
      </c>
    </row>
    <row r="27" spans="1:9" x14ac:dyDescent="0.25">
      <c r="A27" s="741" t="s">
        <v>1543</v>
      </c>
      <c r="B27" s="741"/>
      <c r="C27" s="741"/>
      <c r="D27" s="741"/>
      <c r="E27" s="741"/>
      <c r="F27" s="741"/>
      <c r="G27" s="741"/>
      <c r="H27" s="741"/>
      <c r="I27" s="107">
        <f>SUM(I23:I26,I19:I21,I15:I17,I10:I13,I7:I8)</f>
        <v>64</v>
      </c>
    </row>
    <row r="28" spans="1:9" s="135" customFormat="1" x14ac:dyDescent="0.25">
      <c r="A28" s="527" t="s">
        <v>560</v>
      </c>
      <c r="B28" s="527"/>
      <c r="C28" s="527" t="s">
        <v>1361</v>
      </c>
      <c r="D28" s="527"/>
      <c r="E28" s="87"/>
      <c r="F28" s="87"/>
      <c r="G28" s="87"/>
      <c r="H28" s="87"/>
      <c r="I28" s="93"/>
    </row>
  </sheetData>
  <sheetProtection password="CA9D" sheet="1" objects="1" scenarios="1"/>
  <mergeCells count="46">
    <mergeCell ref="A28:B28"/>
    <mergeCell ref="A23:D23"/>
    <mergeCell ref="E23:H23"/>
    <mergeCell ref="A24:D24"/>
    <mergeCell ref="E24:H24"/>
    <mergeCell ref="A27:H27"/>
    <mergeCell ref="A26:D26"/>
    <mergeCell ref="E26:H26"/>
    <mergeCell ref="E25:H25"/>
    <mergeCell ref="A25:D25"/>
    <mergeCell ref="C28:D28"/>
    <mergeCell ref="A21:D21"/>
    <mergeCell ref="E21:H21"/>
    <mergeCell ref="A22:I22"/>
    <mergeCell ref="A17:D17"/>
    <mergeCell ref="E17:H17"/>
    <mergeCell ref="A18:I18"/>
    <mergeCell ref="A19:D19"/>
    <mergeCell ref="E19:H19"/>
    <mergeCell ref="A20:D20"/>
    <mergeCell ref="E20:H20"/>
    <mergeCell ref="A12:D12"/>
    <mergeCell ref="E12:H12"/>
    <mergeCell ref="A11:D11"/>
    <mergeCell ref="E11:H11"/>
    <mergeCell ref="A13:D13"/>
    <mergeCell ref="E13:H13"/>
    <mergeCell ref="A14:I14"/>
    <mergeCell ref="A15:D15"/>
    <mergeCell ref="E15:H15"/>
    <mergeCell ref="A16:D16"/>
    <mergeCell ref="E16:H16"/>
    <mergeCell ref="A8:D8"/>
    <mergeCell ref="E8:H8"/>
    <mergeCell ref="A9:I9"/>
    <mergeCell ref="A10:D10"/>
    <mergeCell ref="E10:H10"/>
    <mergeCell ref="A1:I1"/>
    <mergeCell ref="A2:I2"/>
    <mergeCell ref="A5:I5"/>
    <mergeCell ref="A6:I6"/>
    <mergeCell ref="A7:D7"/>
    <mergeCell ref="E7:H7"/>
    <mergeCell ref="B4:E4"/>
    <mergeCell ref="A3:B3"/>
    <mergeCell ref="C3:I3"/>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33"/>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47" t="s">
        <v>271</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154" t="s">
        <v>747</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498" t="s">
        <v>13</v>
      </c>
      <c r="B11" s="499"/>
      <c r="C11" s="499"/>
      <c r="D11" s="499"/>
      <c r="E11" s="512" t="s">
        <v>136</v>
      </c>
      <c r="F11" s="512"/>
      <c r="G11" s="512"/>
      <c r="H11" s="512"/>
      <c r="I11" s="83">
        <v>3</v>
      </c>
    </row>
    <row r="12" spans="1:9" ht="63.75" customHeight="1" x14ac:dyDescent="0.25">
      <c r="A12" s="504" t="s">
        <v>727</v>
      </c>
      <c r="B12" s="505"/>
      <c r="C12" s="505"/>
      <c r="D12" s="505"/>
      <c r="E12" s="512" t="s">
        <v>1428</v>
      </c>
      <c r="F12" s="512"/>
      <c r="G12" s="512"/>
      <c r="H12" s="512"/>
      <c r="I12" s="83">
        <v>3</v>
      </c>
    </row>
    <row r="13" spans="1:9" ht="30.95" customHeight="1" x14ac:dyDescent="0.3">
      <c r="A13" s="504" t="s">
        <v>10</v>
      </c>
      <c r="B13" s="505"/>
      <c r="C13" s="505"/>
      <c r="D13" s="505"/>
      <c r="E13" s="512" t="s">
        <v>754</v>
      </c>
      <c r="F13" s="512"/>
      <c r="G13" s="512"/>
      <c r="H13" s="512"/>
      <c r="I13" s="83">
        <v>3</v>
      </c>
    </row>
    <row r="14" spans="1:9" ht="14.65" x14ac:dyDescent="0.3">
      <c r="A14" s="498" t="s">
        <v>738</v>
      </c>
      <c r="B14" s="499"/>
      <c r="C14" s="499"/>
      <c r="D14" s="499"/>
      <c r="E14" s="512" t="s">
        <v>483</v>
      </c>
      <c r="F14" s="512"/>
      <c r="G14" s="512"/>
      <c r="H14" s="512"/>
      <c r="I14" s="83">
        <v>3</v>
      </c>
    </row>
    <row r="15" spans="1:9" ht="30.95" customHeight="1" x14ac:dyDescent="0.3">
      <c r="A15" s="504" t="s">
        <v>11</v>
      </c>
      <c r="B15" s="505"/>
      <c r="C15" s="505"/>
      <c r="D15" s="505"/>
      <c r="E15" s="512" t="s">
        <v>748</v>
      </c>
      <c r="F15" s="512"/>
      <c r="G15" s="512"/>
      <c r="H15" s="512"/>
      <c r="I15" s="83">
        <v>3</v>
      </c>
    </row>
    <row r="16" spans="1:9" ht="15" customHeight="1" x14ac:dyDescent="0.3">
      <c r="A16" s="498"/>
      <c r="B16" s="499"/>
      <c r="C16" s="499"/>
      <c r="D16" s="499"/>
      <c r="E16" s="499"/>
      <c r="F16" s="499"/>
      <c r="G16" s="499"/>
      <c r="H16" s="499"/>
      <c r="I16" s="83"/>
    </row>
    <row r="17" spans="1:9" ht="15" customHeight="1" x14ac:dyDescent="0.3">
      <c r="A17" s="532" t="s">
        <v>125</v>
      </c>
      <c r="B17" s="533"/>
      <c r="C17" s="533"/>
      <c r="D17" s="533"/>
      <c r="E17" s="533"/>
      <c r="F17" s="533"/>
      <c r="G17" s="533"/>
      <c r="H17" s="533"/>
      <c r="I17" s="534"/>
    </row>
    <row r="18" spans="1:9" ht="14.65" x14ac:dyDescent="0.3">
      <c r="A18" s="498" t="s">
        <v>346</v>
      </c>
      <c r="B18" s="499"/>
      <c r="C18" s="499"/>
      <c r="D18" s="499"/>
      <c r="E18" s="499" t="s">
        <v>45</v>
      </c>
      <c r="F18" s="499"/>
      <c r="G18" s="499"/>
      <c r="H18" s="499"/>
      <c r="I18" s="153">
        <v>4</v>
      </c>
    </row>
    <row r="19" spans="1:9" ht="14.65" x14ac:dyDescent="0.3">
      <c r="A19" s="498" t="s">
        <v>750</v>
      </c>
      <c r="B19" s="499"/>
      <c r="C19" s="499"/>
      <c r="D19" s="499"/>
      <c r="E19" s="512" t="s">
        <v>919</v>
      </c>
      <c r="F19" s="512"/>
      <c r="G19" s="512"/>
      <c r="H19" s="512"/>
      <c r="I19" s="83">
        <v>4</v>
      </c>
    </row>
    <row r="20" spans="1:9" ht="15" customHeight="1" x14ac:dyDescent="0.3">
      <c r="A20" s="538" t="s">
        <v>755</v>
      </c>
      <c r="B20" s="539"/>
      <c r="C20" s="539"/>
      <c r="D20" s="539"/>
      <c r="E20" s="499" t="s">
        <v>448</v>
      </c>
      <c r="F20" s="499"/>
      <c r="G20" s="499"/>
      <c r="H20" s="499"/>
      <c r="I20" s="83">
        <v>8</v>
      </c>
    </row>
    <row r="21" spans="1:9" x14ac:dyDescent="0.25">
      <c r="A21" s="498"/>
      <c r="B21" s="499"/>
      <c r="C21" s="499"/>
      <c r="D21" s="499"/>
      <c r="E21" s="499"/>
      <c r="F21" s="499"/>
      <c r="G21" s="499"/>
      <c r="H21" s="499"/>
      <c r="I21" s="153"/>
    </row>
    <row r="22" spans="1:9" x14ac:dyDescent="0.25">
      <c r="A22" s="532" t="s">
        <v>3</v>
      </c>
      <c r="B22" s="533"/>
      <c r="C22" s="533"/>
      <c r="D22" s="533"/>
      <c r="E22" s="533"/>
      <c r="F22" s="533"/>
      <c r="G22" s="533"/>
      <c r="H22" s="533"/>
      <c r="I22" s="534"/>
    </row>
    <row r="23" spans="1:9" ht="15" customHeight="1" x14ac:dyDescent="0.25">
      <c r="A23" s="504" t="s">
        <v>361</v>
      </c>
      <c r="B23" s="505"/>
      <c r="C23" s="505"/>
      <c r="D23" s="505"/>
      <c r="E23" s="499" t="s">
        <v>47</v>
      </c>
      <c r="F23" s="499"/>
      <c r="G23" s="499"/>
      <c r="H23" s="499"/>
      <c r="I23" s="83">
        <v>6</v>
      </c>
    </row>
    <row r="24" spans="1:9" ht="15" customHeight="1" x14ac:dyDescent="0.25">
      <c r="A24" s="498" t="s">
        <v>148</v>
      </c>
      <c r="B24" s="499"/>
      <c r="C24" s="499"/>
      <c r="D24" s="499"/>
      <c r="E24" s="512" t="s">
        <v>149</v>
      </c>
      <c r="F24" s="512"/>
      <c r="G24" s="512"/>
      <c r="H24" s="512"/>
      <c r="I24" s="83">
        <v>3</v>
      </c>
    </row>
    <row r="25" spans="1:9" ht="15" customHeight="1"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756</v>
      </c>
      <c r="B27" s="499"/>
      <c r="C27" s="499"/>
      <c r="D27" s="499"/>
      <c r="E27" s="528" t="s">
        <v>757</v>
      </c>
      <c r="F27" s="528"/>
      <c r="G27" s="528"/>
      <c r="H27" s="528"/>
      <c r="I27" s="83">
        <v>3</v>
      </c>
    </row>
    <row r="28" spans="1:9" x14ac:dyDescent="0.25">
      <c r="A28" s="498" t="s">
        <v>39</v>
      </c>
      <c r="B28" s="499"/>
      <c r="C28" s="499"/>
      <c r="D28" s="499"/>
      <c r="E28" s="528" t="s">
        <v>2405</v>
      </c>
      <c r="F28" s="528"/>
      <c r="G28" s="528"/>
      <c r="H28" s="528"/>
      <c r="I28" s="83">
        <v>6</v>
      </c>
    </row>
    <row r="29" spans="1:9" x14ac:dyDescent="0.25">
      <c r="A29" s="498" t="s">
        <v>4</v>
      </c>
      <c r="B29" s="499"/>
      <c r="C29" s="499"/>
      <c r="D29" s="499"/>
      <c r="E29" s="499"/>
      <c r="F29" s="499"/>
      <c r="G29" s="499"/>
      <c r="H29" s="499"/>
      <c r="I29" s="83">
        <v>3</v>
      </c>
    </row>
    <row r="30" spans="1:9" x14ac:dyDescent="0.25">
      <c r="A30" s="501" t="s">
        <v>1546</v>
      </c>
      <c r="B30" s="501"/>
      <c r="C30" s="501"/>
      <c r="D30" s="501"/>
      <c r="E30" s="501"/>
      <c r="F30" s="501"/>
      <c r="G30" s="501"/>
      <c r="H30" s="501"/>
      <c r="I30" s="86">
        <f>SUM(I27:I29,I23:I25,I18:I20,I11:I16,I7:I9)</f>
        <v>61</v>
      </c>
    </row>
    <row r="31" spans="1:9" x14ac:dyDescent="0.25">
      <c r="A31" s="502" t="s">
        <v>6</v>
      </c>
      <c r="B31" s="502"/>
      <c r="C31" s="502"/>
      <c r="D31" s="502"/>
      <c r="E31" s="502"/>
      <c r="F31" s="502"/>
      <c r="G31" s="502"/>
      <c r="H31" s="502"/>
      <c r="I31" s="502"/>
    </row>
    <row r="32" spans="1:9" ht="32.25" customHeight="1" x14ac:dyDescent="0.25">
      <c r="A32" s="640" t="s">
        <v>823</v>
      </c>
      <c r="B32" s="640"/>
      <c r="C32" s="640"/>
      <c r="D32" s="640"/>
      <c r="E32" s="640"/>
      <c r="F32" s="640"/>
      <c r="G32" s="640"/>
      <c r="H32" s="640"/>
      <c r="I32" s="640"/>
    </row>
    <row r="33" spans="1:9" x14ac:dyDescent="0.25">
      <c r="A33" s="527" t="s">
        <v>560</v>
      </c>
      <c r="B33" s="527"/>
      <c r="C33" s="527" t="s">
        <v>1361</v>
      </c>
      <c r="D33" s="527"/>
      <c r="E33" s="87"/>
      <c r="F33" s="87"/>
      <c r="G33" s="87"/>
      <c r="H33" s="87"/>
      <c r="I33" s="93"/>
    </row>
  </sheetData>
  <sheetProtection password="CA9D" sheet="1" objects="1" scenarios="1"/>
  <mergeCells count="53">
    <mergeCell ref="A33:B33"/>
    <mergeCell ref="A26:I26"/>
    <mergeCell ref="A29:D29"/>
    <mergeCell ref="E29:H29"/>
    <mergeCell ref="A30:H30"/>
    <mergeCell ref="A28:D28"/>
    <mergeCell ref="E28:H28"/>
    <mergeCell ref="A27:D27"/>
    <mergeCell ref="E27:H27"/>
    <mergeCell ref="A31:I31"/>
    <mergeCell ref="A32:I32"/>
    <mergeCell ref="C33:D33"/>
    <mergeCell ref="E8:H8"/>
    <mergeCell ref="A13:D13"/>
    <mergeCell ref="E13:H13"/>
    <mergeCell ref="A14:D14"/>
    <mergeCell ref="E14:H14"/>
    <mergeCell ref="A12:D12"/>
    <mergeCell ref="E12:H12"/>
    <mergeCell ref="A8:D8"/>
    <mergeCell ref="A24:D24"/>
    <mergeCell ref="E24:H24"/>
    <mergeCell ref="A25:D25"/>
    <mergeCell ref="E25:H25"/>
    <mergeCell ref="A17:I17"/>
    <mergeCell ref="A20:D20"/>
    <mergeCell ref="E20:H20"/>
    <mergeCell ref="A21:D21"/>
    <mergeCell ref="E21:H21"/>
    <mergeCell ref="A19:D19"/>
    <mergeCell ref="E19:H19"/>
    <mergeCell ref="A18:D18"/>
    <mergeCell ref="E18:H18"/>
    <mergeCell ref="A22:I22"/>
    <mergeCell ref="A23:D23"/>
    <mergeCell ref="E23:H23"/>
    <mergeCell ref="A16:D16"/>
    <mergeCell ref="E16:H16"/>
    <mergeCell ref="A9:D9"/>
    <mergeCell ref="E9:H9"/>
    <mergeCell ref="A10:I10"/>
    <mergeCell ref="A11:D11"/>
    <mergeCell ref="E11:H11"/>
    <mergeCell ref="A15:D15"/>
    <mergeCell ref="E15:H15"/>
    <mergeCell ref="A1:I1"/>
    <mergeCell ref="A2:I2"/>
    <mergeCell ref="A5:I5"/>
    <mergeCell ref="A6:I6"/>
    <mergeCell ref="A7:D7"/>
    <mergeCell ref="E7:H7"/>
    <mergeCell ref="A3:B3"/>
    <mergeCell ref="C3:I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36"/>
  <sheetViews>
    <sheetView view="pageLayout" zoomScaleNormal="100" workbookViewId="0">
      <selection sqref="A1:I1"/>
    </sheetView>
  </sheetViews>
  <sheetFormatPr defaultColWidth="9.140625" defaultRowHeight="15" x14ac:dyDescent="0.25"/>
  <cols>
    <col min="1" max="8" width="9.140625" style="243"/>
    <col min="9" max="9" width="9.140625" style="2"/>
    <col min="10" max="16384" width="9.140625" style="243"/>
  </cols>
  <sheetData>
    <row r="1" spans="1:9" x14ac:dyDescent="0.25">
      <c r="A1" s="493" t="s">
        <v>2008</v>
      </c>
      <c r="B1" s="493"/>
      <c r="C1" s="493"/>
      <c r="D1" s="493"/>
      <c r="E1" s="493"/>
      <c r="F1" s="493"/>
      <c r="G1" s="493"/>
      <c r="H1" s="493"/>
      <c r="I1" s="493"/>
    </row>
    <row r="2" spans="1:9" ht="14.65" x14ac:dyDescent="0.3">
      <c r="A2" s="493" t="s">
        <v>42</v>
      </c>
      <c r="B2" s="493"/>
      <c r="C2" s="493"/>
      <c r="D2" s="493"/>
      <c r="E2" s="493"/>
      <c r="F2" s="493"/>
      <c r="G2" s="493"/>
      <c r="H2" s="493"/>
      <c r="I2" s="493"/>
    </row>
    <row r="3" spans="1:9" x14ac:dyDescent="0.25">
      <c r="A3" s="554" t="s">
        <v>27</v>
      </c>
      <c r="B3" s="555"/>
      <c r="C3" s="555" t="s">
        <v>103</v>
      </c>
      <c r="D3" s="555"/>
      <c r="E3" s="555"/>
      <c r="F3" s="555"/>
      <c r="G3" s="555"/>
      <c r="H3" s="555"/>
      <c r="I3" s="556"/>
    </row>
    <row r="4" spans="1:9" ht="14.65" x14ac:dyDescent="0.3">
      <c r="A4" s="76" t="s">
        <v>29</v>
      </c>
      <c r="B4" s="247" t="s">
        <v>2009</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x14ac:dyDescent="0.25">
      <c r="A10" s="542" t="s">
        <v>43</v>
      </c>
      <c r="B10" s="543"/>
      <c r="C10" s="543"/>
      <c r="D10" s="543"/>
      <c r="E10" s="543"/>
      <c r="F10" s="543"/>
      <c r="G10" s="543"/>
      <c r="H10" s="543"/>
      <c r="I10" s="544"/>
    </row>
    <row r="11" spans="1:9" ht="15" customHeight="1" x14ac:dyDescent="0.25">
      <c r="A11" s="489" t="s">
        <v>1119</v>
      </c>
      <c r="B11" s="478"/>
      <c r="C11" s="478"/>
      <c r="D11" s="478"/>
      <c r="E11" s="491" t="s">
        <v>790</v>
      </c>
      <c r="F11" s="491"/>
      <c r="G11" s="491"/>
      <c r="H11" s="491"/>
      <c r="I11" s="39">
        <v>3</v>
      </c>
    </row>
    <row r="12" spans="1:9" x14ac:dyDescent="0.25">
      <c r="A12" s="489" t="s">
        <v>10</v>
      </c>
      <c r="B12" s="478"/>
      <c r="C12" s="478"/>
      <c r="D12" s="478"/>
      <c r="E12" s="479" t="s">
        <v>2010</v>
      </c>
      <c r="F12" s="479"/>
      <c r="G12" s="479"/>
      <c r="H12" s="479"/>
      <c r="I12" s="39">
        <v>3</v>
      </c>
    </row>
    <row r="13" spans="1:9" x14ac:dyDescent="0.25">
      <c r="A13" s="489" t="s">
        <v>1107</v>
      </c>
      <c r="B13" s="478"/>
      <c r="C13" s="478"/>
      <c r="D13" s="478"/>
      <c r="E13" s="481" t="s">
        <v>606</v>
      </c>
      <c r="F13" s="481"/>
      <c r="G13" s="481"/>
      <c r="H13" s="481"/>
      <c r="I13" s="39">
        <v>3</v>
      </c>
    </row>
    <row r="14" spans="1:9" x14ac:dyDescent="0.25">
      <c r="A14" s="489" t="s">
        <v>11</v>
      </c>
      <c r="B14" s="478"/>
      <c r="C14" s="478"/>
      <c r="D14" s="478"/>
      <c r="E14" s="491" t="s">
        <v>462</v>
      </c>
      <c r="F14" s="491"/>
      <c r="G14" s="491"/>
      <c r="H14" s="491"/>
      <c r="I14" s="39">
        <v>3</v>
      </c>
    </row>
    <row r="15" spans="1:9" x14ac:dyDescent="0.25">
      <c r="A15" s="489" t="s">
        <v>212</v>
      </c>
      <c r="B15" s="478"/>
      <c r="C15" s="478"/>
      <c r="D15" s="478"/>
      <c r="E15" s="479" t="s">
        <v>12</v>
      </c>
      <c r="F15" s="479"/>
      <c r="G15" s="479"/>
      <c r="H15" s="479"/>
      <c r="I15" s="39">
        <v>3</v>
      </c>
    </row>
    <row r="16" spans="1:9" ht="15" customHeight="1" x14ac:dyDescent="0.25">
      <c r="A16" s="489"/>
      <c r="B16" s="478"/>
      <c r="C16" s="478"/>
      <c r="D16" s="478"/>
      <c r="E16" s="484"/>
      <c r="F16" s="484"/>
      <c r="G16" s="484"/>
      <c r="H16" s="484"/>
      <c r="I16" s="39"/>
    </row>
    <row r="17" spans="1:9" ht="15" customHeight="1" x14ac:dyDescent="0.25">
      <c r="A17" s="542" t="s">
        <v>125</v>
      </c>
      <c r="B17" s="543"/>
      <c r="C17" s="543"/>
      <c r="D17" s="543"/>
      <c r="E17" s="543"/>
      <c r="F17" s="543"/>
      <c r="G17" s="543"/>
      <c r="H17" s="543"/>
      <c r="I17" s="544"/>
    </row>
    <row r="18" spans="1:9" ht="15" customHeight="1" x14ac:dyDescent="0.25">
      <c r="A18" s="485" t="s">
        <v>352</v>
      </c>
      <c r="B18" s="484"/>
      <c r="C18" s="484"/>
      <c r="D18" s="484"/>
      <c r="E18" s="484" t="s">
        <v>107</v>
      </c>
      <c r="F18" s="484"/>
      <c r="G18" s="484"/>
      <c r="H18" s="484"/>
      <c r="I18" s="40">
        <v>4</v>
      </c>
    </row>
    <row r="19" spans="1:9" ht="14.25" customHeight="1" x14ac:dyDescent="0.25">
      <c r="A19" s="485" t="s">
        <v>1758</v>
      </c>
      <c r="B19" s="484"/>
      <c r="C19" s="484"/>
      <c r="D19" s="484"/>
      <c r="E19" s="484" t="s">
        <v>1760</v>
      </c>
      <c r="F19" s="484"/>
      <c r="G19" s="484"/>
      <c r="H19" s="484"/>
      <c r="I19" s="40">
        <v>3</v>
      </c>
    </row>
    <row r="20" spans="1:9" x14ac:dyDescent="0.25">
      <c r="A20" s="557" t="s">
        <v>343</v>
      </c>
      <c r="B20" s="481"/>
      <c r="C20" s="481"/>
      <c r="D20" s="481"/>
      <c r="E20" s="481" t="s">
        <v>106</v>
      </c>
      <c r="F20" s="481"/>
      <c r="G20" s="481"/>
      <c r="H20" s="481"/>
      <c r="I20" s="60">
        <v>8</v>
      </c>
    </row>
    <row r="21" spans="1:9" x14ac:dyDescent="0.25">
      <c r="A21" s="485"/>
      <c r="B21" s="484"/>
      <c r="C21" s="484"/>
      <c r="D21" s="484"/>
      <c r="E21" s="484"/>
      <c r="F21" s="484"/>
      <c r="G21" s="484"/>
      <c r="H21" s="484"/>
      <c r="I21" s="40"/>
    </row>
    <row r="22" spans="1:9" x14ac:dyDescent="0.25">
      <c r="A22" s="542" t="s">
        <v>3</v>
      </c>
      <c r="B22" s="543"/>
      <c r="C22" s="543"/>
      <c r="D22" s="543"/>
      <c r="E22" s="543"/>
      <c r="F22" s="543"/>
      <c r="G22" s="543"/>
      <c r="H22" s="543"/>
      <c r="I22" s="544"/>
    </row>
    <row r="23" spans="1:9" ht="15" customHeight="1" x14ac:dyDescent="0.25">
      <c r="A23" s="485" t="s">
        <v>15</v>
      </c>
      <c r="B23" s="484"/>
      <c r="C23" s="484"/>
      <c r="D23" s="484"/>
      <c r="E23" s="484" t="s">
        <v>38</v>
      </c>
      <c r="F23" s="484"/>
      <c r="G23" s="484"/>
      <c r="H23" s="484"/>
      <c r="I23" s="39">
        <v>3</v>
      </c>
    </row>
    <row r="24" spans="1:9" x14ac:dyDescent="0.25">
      <c r="A24" s="485"/>
      <c r="B24" s="484"/>
      <c r="C24" s="484"/>
      <c r="D24" s="484"/>
      <c r="E24" s="484"/>
      <c r="F24" s="484"/>
      <c r="G24" s="484"/>
      <c r="H24" s="484"/>
      <c r="I24" s="39"/>
    </row>
    <row r="25" spans="1:9" x14ac:dyDescent="0.25">
      <c r="A25" s="542" t="s">
        <v>0</v>
      </c>
      <c r="B25" s="543"/>
      <c r="C25" s="543"/>
      <c r="D25" s="543"/>
      <c r="E25" s="543"/>
      <c r="F25" s="543"/>
      <c r="G25" s="543"/>
      <c r="H25" s="543"/>
      <c r="I25" s="544"/>
    </row>
    <row r="26" spans="1:9" x14ac:dyDescent="0.25">
      <c r="A26" s="485" t="s">
        <v>1109</v>
      </c>
      <c r="B26" s="484"/>
      <c r="C26" s="484"/>
      <c r="D26" s="484"/>
      <c r="E26" s="484" t="s">
        <v>98</v>
      </c>
      <c r="F26" s="484"/>
      <c r="G26" s="484"/>
      <c r="H26" s="484"/>
      <c r="I26" s="39">
        <v>3</v>
      </c>
    </row>
    <row r="27" spans="1:9" x14ac:dyDescent="0.25">
      <c r="A27" s="498" t="s">
        <v>226</v>
      </c>
      <c r="B27" s="499"/>
      <c r="C27" s="499"/>
      <c r="D27" s="499"/>
      <c r="E27" s="499" t="s">
        <v>84</v>
      </c>
      <c r="F27" s="499"/>
      <c r="G27" s="499"/>
      <c r="H27" s="499"/>
      <c r="I27" s="83">
        <v>3</v>
      </c>
    </row>
    <row r="28" spans="1:9" x14ac:dyDescent="0.25">
      <c r="A28" s="498" t="s">
        <v>225</v>
      </c>
      <c r="B28" s="499"/>
      <c r="C28" s="499"/>
      <c r="D28" s="499"/>
      <c r="E28" s="499" t="s">
        <v>229</v>
      </c>
      <c r="F28" s="499"/>
      <c r="G28" s="499"/>
      <c r="H28" s="499"/>
      <c r="I28" s="83">
        <v>3</v>
      </c>
    </row>
    <row r="29" spans="1:9" x14ac:dyDescent="0.25">
      <c r="A29" s="485"/>
      <c r="B29" s="484"/>
      <c r="C29" s="484"/>
      <c r="D29" s="484"/>
      <c r="E29" s="484"/>
      <c r="F29" s="484"/>
      <c r="G29" s="484"/>
      <c r="H29" s="484"/>
      <c r="I29" s="39"/>
    </row>
    <row r="30" spans="1:9" x14ac:dyDescent="0.25">
      <c r="A30" s="542" t="s">
        <v>18</v>
      </c>
      <c r="B30" s="543"/>
      <c r="C30" s="543"/>
      <c r="D30" s="543"/>
      <c r="E30" s="543"/>
      <c r="F30" s="543"/>
      <c r="G30" s="543"/>
      <c r="H30" s="543"/>
      <c r="I30" s="544"/>
    </row>
    <row r="31" spans="1:9" x14ac:dyDescent="0.25">
      <c r="A31" s="485" t="s">
        <v>391</v>
      </c>
      <c r="B31" s="484"/>
      <c r="C31" s="484"/>
      <c r="D31" s="484"/>
      <c r="E31" s="484" t="s">
        <v>232</v>
      </c>
      <c r="F31" s="484"/>
      <c r="G31" s="484"/>
      <c r="H31" s="484"/>
      <c r="I31" s="39">
        <v>3</v>
      </c>
    </row>
    <row r="32" spans="1:9" x14ac:dyDescent="0.25">
      <c r="A32" s="498" t="s">
        <v>650</v>
      </c>
      <c r="B32" s="499"/>
      <c r="C32" s="499"/>
      <c r="D32" s="499"/>
      <c r="E32" s="499" t="s">
        <v>216</v>
      </c>
      <c r="F32" s="499"/>
      <c r="G32" s="499"/>
      <c r="H32" s="499"/>
      <c r="I32" s="83">
        <v>3</v>
      </c>
    </row>
    <row r="33" spans="1:9" ht="31.7" customHeight="1" x14ac:dyDescent="0.25">
      <c r="A33" s="557" t="s">
        <v>2011</v>
      </c>
      <c r="B33" s="481"/>
      <c r="C33" s="481"/>
      <c r="D33" s="481"/>
      <c r="E33" s="479" t="s">
        <v>406</v>
      </c>
      <c r="F33" s="479"/>
      <c r="G33" s="479"/>
      <c r="H33" s="479"/>
      <c r="I33" s="58">
        <v>2</v>
      </c>
    </row>
    <row r="34" spans="1:9" x14ac:dyDescent="0.25">
      <c r="A34" s="498" t="s">
        <v>889</v>
      </c>
      <c r="B34" s="499"/>
      <c r="C34" s="499"/>
      <c r="D34" s="499"/>
      <c r="E34" s="499" t="s">
        <v>1749</v>
      </c>
      <c r="F34" s="499"/>
      <c r="G34" s="499"/>
      <c r="H34" s="499"/>
      <c r="I34" s="83">
        <v>1</v>
      </c>
    </row>
    <row r="35" spans="1:9" x14ac:dyDescent="0.25">
      <c r="A35" s="546" t="s">
        <v>1388</v>
      </c>
      <c r="B35" s="547"/>
      <c r="C35" s="547"/>
      <c r="D35" s="547"/>
      <c r="E35" s="547"/>
      <c r="F35" s="547"/>
      <c r="G35" s="547"/>
      <c r="H35" s="563"/>
      <c r="I35" s="73">
        <f>SUM(I7:I8,I11:I15,I18:I20,I23,I26:I29,I31:I34)</f>
        <v>60</v>
      </c>
    </row>
    <row r="36" spans="1:9" x14ac:dyDescent="0.25">
      <c r="A36" s="418" t="s">
        <v>560</v>
      </c>
      <c r="B36" s="418"/>
      <c r="C36" s="418" t="s">
        <v>1361</v>
      </c>
      <c r="D36" s="418"/>
    </row>
  </sheetData>
  <sheetProtection password="CA9D" sheet="1" objects="1" scenarios="1"/>
  <mergeCells count="60">
    <mergeCell ref="A6:I6"/>
    <mergeCell ref="A1:I1"/>
    <mergeCell ref="A2:I2"/>
    <mergeCell ref="A3:B3"/>
    <mergeCell ref="C3:I3"/>
    <mergeCell ref="A5:I5"/>
    <mergeCell ref="A7:D7"/>
    <mergeCell ref="E7:H7"/>
    <mergeCell ref="A8:D8"/>
    <mergeCell ref="E8:H8"/>
    <mergeCell ref="A9:D9"/>
    <mergeCell ref="E9:H9"/>
    <mergeCell ref="A10:I10"/>
    <mergeCell ref="A14:D14"/>
    <mergeCell ref="E14:H14"/>
    <mergeCell ref="A15:D15"/>
    <mergeCell ref="E15:H15"/>
    <mergeCell ref="A11:D11"/>
    <mergeCell ref="E11:H11"/>
    <mergeCell ref="A12:D12"/>
    <mergeCell ref="E12:H12"/>
    <mergeCell ref="A13:D13"/>
    <mergeCell ref="E13:H13"/>
    <mergeCell ref="A20:D20"/>
    <mergeCell ref="E20:H20"/>
    <mergeCell ref="A21:D21"/>
    <mergeCell ref="E21:H21"/>
    <mergeCell ref="A16:D16"/>
    <mergeCell ref="E16:H16"/>
    <mergeCell ref="A17:I17"/>
    <mergeCell ref="A18:D18"/>
    <mergeCell ref="E18:H18"/>
    <mergeCell ref="A19:D19"/>
    <mergeCell ref="E19:H19"/>
    <mergeCell ref="A25:I25"/>
    <mergeCell ref="A26:D26"/>
    <mergeCell ref="E26:H26"/>
    <mergeCell ref="A27:D27"/>
    <mergeCell ref="E27:H27"/>
    <mergeCell ref="A22:I22"/>
    <mergeCell ref="A23:D23"/>
    <mergeCell ref="E23:H23"/>
    <mergeCell ref="A24:D24"/>
    <mergeCell ref="E24:H24"/>
    <mergeCell ref="A32:D32"/>
    <mergeCell ref="E32:H32"/>
    <mergeCell ref="A33:D33"/>
    <mergeCell ref="E33:H33"/>
    <mergeCell ref="A28:D28"/>
    <mergeCell ref="E28:H28"/>
    <mergeCell ref="A30:I30"/>
    <mergeCell ref="A31:D31"/>
    <mergeCell ref="E31:H31"/>
    <mergeCell ref="A29:D29"/>
    <mergeCell ref="E29:H29"/>
    <mergeCell ref="A35:H35"/>
    <mergeCell ref="A36:B36"/>
    <mergeCell ref="C36:D36"/>
    <mergeCell ref="A34:D34"/>
    <mergeCell ref="E34:H3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7" zoomScaleNormal="100" workbookViewId="0">
      <selection activeCell="E27" sqref="E27:H27"/>
    </sheetView>
  </sheetViews>
  <sheetFormatPr defaultColWidth="9.140625" defaultRowHeight="15" x14ac:dyDescent="0.25"/>
  <cols>
    <col min="1" max="8" width="9.140625" style="392"/>
    <col min="9" max="9" width="9.140625" style="396"/>
    <col min="10" max="16384" width="9.140625" style="392"/>
  </cols>
  <sheetData>
    <row r="1" spans="1:9" x14ac:dyDescent="0.25">
      <c r="A1" s="447" t="s">
        <v>270</v>
      </c>
      <c r="B1" s="447"/>
      <c r="C1" s="447"/>
      <c r="D1" s="447"/>
      <c r="E1" s="447"/>
      <c r="F1" s="447"/>
      <c r="G1" s="447"/>
      <c r="H1" s="447"/>
      <c r="I1" s="447"/>
    </row>
    <row r="2" spans="1:9" x14ac:dyDescent="0.25">
      <c r="A2" s="447" t="s">
        <v>42</v>
      </c>
      <c r="B2" s="447"/>
      <c r="C2" s="447"/>
      <c r="D2" s="447"/>
      <c r="E2" s="447"/>
      <c r="F2" s="447"/>
      <c r="G2" s="447"/>
      <c r="H2" s="447"/>
      <c r="I2" s="447"/>
    </row>
    <row r="3" spans="1:9" ht="13.5" customHeight="1" x14ac:dyDescent="0.25">
      <c r="A3" s="519" t="s">
        <v>27</v>
      </c>
      <c r="B3" s="520"/>
      <c r="C3" s="520" t="s">
        <v>701</v>
      </c>
      <c r="D3" s="520"/>
      <c r="E3" s="520"/>
      <c r="F3" s="520"/>
      <c r="G3" s="520"/>
      <c r="H3" s="520"/>
      <c r="I3" s="521"/>
    </row>
    <row r="4" spans="1:9" ht="13.5" customHeight="1" x14ac:dyDescent="0.25">
      <c r="A4" s="81" t="s">
        <v>29</v>
      </c>
      <c r="B4" s="644" t="s">
        <v>747</v>
      </c>
      <c r="C4" s="644"/>
      <c r="D4" s="644"/>
      <c r="E4" s="644"/>
      <c r="F4" s="393"/>
      <c r="G4" s="393"/>
      <c r="H4" s="393"/>
      <c r="I4" s="83"/>
    </row>
    <row r="5" spans="1:9" x14ac:dyDescent="0.25">
      <c r="A5" s="524" t="s">
        <v>1385</v>
      </c>
      <c r="B5" s="525"/>
      <c r="C5" s="525"/>
      <c r="D5" s="525"/>
      <c r="E5" s="525"/>
      <c r="F5" s="525"/>
      <c r="G5" s="525"/>
      <c r="H5" s="525"/>
      <c r="I5" s="526"/>
    </row>
    <row r="6" spans="1:9" x14ac:dyDescent="0.25">
      <c r="A6" s="498" t="s">
        <v>343</v>
      </c>
      <c r="B6" s="499"/>
      <c r="C6" s="499"/>
      <c r="D6" s="499"/>
      <c r="E6" s="499" t="s">
        <v>106</v>
      </c>
      <c r="F6" s="499"/>
      <c r="G6" s="499"/>
      <c r="H6" s="499"/>
      <c r="I6" s="394">
        <v>8</v>
      </c>
    </row>
    <row r="7" spans="1:9" x14ac:dyDescent="0.25">
      <c r="A7" s="498" t="s">
        <v>910</v>
      </c>
      <c r="B7" s="499"/>
      <c r="C7" s="499"/>
      <c r="D7" s="499"/>
      <c r="E7" s="512" t="s">
        <v>1414</v>
      </c>
      <c r="F7" s="512"/>
      <c r="G7" s="512"/>
      <c r="H7" s="512"/>
      <c r="I7" s="83">
        <v>3</v>
      </c>
    </row>
    <row r="8" spans="1:9" x14ac:dyDescent="0.25">
      <c r="A8" s="498" t="s">
        <v>363</v>
      </c>
      <c r="B8" s="499"/>
      <c r="C8" s="499"/>
      <c r="D8" s="499"/>
      <c r="E8" s="499" t="s">
        <v>8</v>
      </c>
      <c r="F8" s="499"/>
      <c r="G8" s="499"/>
      <c r="H8" s="499"/>
      <c r="I8" s="83">
        <v>6</v>
      </c>
    </row>
    <row r="9" spans="1:9" ht="15" customHeight="1" x14ac:dyDescent="0.25">
      <c r="A9" s="498" t="s">
        <v>750</v>
      </c>
      <c r="B9" s="499"/>
      <c r="C9" s="499"/>
      <c r="D9" s="499"/>
      <c r="E9" s="512" t="s">
        <v>751</v>
      </c>
      <c r="F9" s="512"/>
      <c r="G9" s="512"/>
      <c r="H9" s="512"/>
      <c r="I9" s="83">
        <v>4</v>
      </c>
    </row>
    <row r="10" spans="1:9" ht="15" customHeight="1" x14ac:dyDescent="0.25">
      <c r="A10" s="498" t="s">
        <v>752</v>
      </c>
      <c r="B10" s="499"/>
      <c r="C10" s="499"/>
      <c r="D10" s="499"/>
      <c r="E10" s="512" t="s">
        <v>753</v>
      </c>
      <c r="F10" s="512"/>
      <c r="G10" s="512"/>
      <c r="H10" s="512"/>
      <c r="I10" s="83">
        <v>4</v>
      </c>
    </row>
    <row r="11" spans="1:9" x14ac:dyDescent="0.25">
      <c r="A11" s="504" t="s">
        <v>361</v>
      </c>
      <c r="B11" s="505"/>
      <c r="C11" s="505"/>
      <c r="D11" s="505"/>
      <c r="E11" s="499" t="s">
        <v>47</v>
      </c>
      <c r="F11" s="499"/>
      <c r="G11" s="499"/>
      <c r="H11" s="499"/>
      <c r="I11" s="83">
        <v>6</v>
      </c>
    </row>
    <row r="12" spans="1:9" x14ac:dyDescent="0.25">
      <c r="A12" s="498" t="s">
        <v>148</v>
      </c>
      <c r="B12" s="499"/>
      <c r="C12" s="499"/>
      <c r="D12" s="499"/>
      <c r="E12" s="512" t="s">
        <v>149</v>
      </c>
      <c r="F12" s="512"/>
      <c r="G12" s="512"/>
      <c r="H12" s="512"/>
      <c r="I12" s="83">
        <v>3</v>
      </c>
    </row>
    <row r="13" spans="1:9" x14ac:dyDescent="0.25">
      <c r="A13" s="538" t="s">
        <v>367</v>
      </c>
      <c r="B13" s="539"/>
      <c r="C13" s="539"/>
      <c r="D13" s="539"/>
      <c r="E13" s="499" t="s">
        <v>749</v>
      </c>
      <c r="F13" s="499"/>
      <c r="G13" s="499"/>
      <c r="H13" s="499"/>
      <c r="I13" s="83">
        <v>8</v>
      </c>
    </row>
    <row r="14" spans="1:9" x14ac:dyDescent="0.25">
      <c r="A14" s="501" t="s">
        <v>1558</v>
      </c>
      <c r="B14" s="501"/>
      <c r="C14" s="501"/>
      <c r="D14" s="501"/>
      <c r="E14" s="501"/>
      <c r="F14" s="501"/>
      <c r="G14" s="501"/>
      <c r="H14" s="501"/>
      <c r="I14" s="86">
        <f>SUM(I6:I13)</f>
        <v>42</v>
      </c>
    </row>
    <row r="15" spans="1:9" x14ac:dyDescent="0.25">
      <c r="A15" s="727" t="s">
        <v>1526</v>
      </c>
      <c r="B15" s="727"/>
      <c r="C15" s="727"/>
      <c r="D15" s="727"/>
      <c r="E15" s="727"/>
      <c r="F15" s="727"/>
      <c r="G15" s="727"/>
      <c r="H15" s="727"/>
      <c r="I15" s="727"/>
    </row>
    <row r="16" spans="1:9" x14ac:dyDescent="0.25">
      <c r="A16" s="498" t="s">
        <v>13</v>
      </c>
      <c r="B16" s="499"/>
      <c r="C16" s="499"/>
      <c r="D16" s="499"/>
      <c r="E16" s="499" t="s">
        <v>136</v>
      </c>
      <c r="F16" s="499"/>
      <c r="G16" s="499"/>
      <c r="H16" s="499"/>
      <c r="I16" s="83">
        <v>3</v>
      </c>
    </row>
    <row r="17" spans="1:9" ht="75" customHeight="1" x14ac:dyDescent="0.25">
      <c r="A17" s="645" t="s">
        <v>1887</v>
      </c>
      <c r="B17" s="646"/>
      <c r="C17" s="646"/>
      <c r="D17" s="646"/>
      <c r="E17" s="506" t="s">
        <v>2501</v>
      </c>
      <c r="F17" s="506"/>
      <c r="G17" s="506"/>
      <c r="H17" s="506"/>
      <c r="I17" s="83">
        <v>6</v>
      </c>
    </row>
    <row r="18" spans="1:9" ht="29.25" customHeight="1" x14ac:dyDescent="0.25">
      <c r="A18" s="645" t="s">
        <v>10</v>
      </c>
      <c r="B18" s="646"/>
      <c r="C18" s="646"/>
      <c r="D18" s="646"/>
      <c r="E18" s="646" t="s">
        <v>1009</v>
      </c>
      <c r="F18" s="646"/>
      <c r="G18" s="646"/>
      <c r="H18" s="646"/>
      <c r="I18" s="83">
        <v>6</v>
      </c>
    </row>
    <row r="19" spans="1:9" ht="27.75" customHeight="1" x14ac:dyDescent="0.25">
      <c r="A19" s="504" t="s">
        <v>11</v>
      </c>
      <c r="B19" s="505"/>
      <c r="C19" s="505"/>
      <c r="D19" s="505"/>
      <c r="E19" s="512" t="s">
        <v>748</v>
      </c>
      <c r="F19" s="512"/>
      <c r="G19" s="512"/>
      <c r="H19" s="512"/>
      <c r="I19" s="83">
        <v>6</v>
      </c>
    </row>
    <row r="20" spans="1:9" ht="15" customHeight="1" x14ac:dyDescent="0.25">
      <c r="A20" s="500" t="s">
        <v>1542</v>
      </c>
      <c r="B20" s="500"/>
      <c r="C20" s="500"/>
      <c r="D20" s="500"/>
      <c r="E20" s="500"/>
      <c r="F20" s="500"/>
      <c r="G20" s="500"/>
      <c r="H20" s="500"/>
      <c r="I20" s="84">
        <f>SUM(I16:I19)</f>
        <v>21</v>
      </c>
    </row>
    <row r="21" spans="1:9" x14ac:dyDescent="0.25">
      <c r="A21" s="501" t="s">
        <v>1543</v>
      </c>
      <c r="B21" s="501"/>
      <c r="C21" s="501"/>
      <c r="D21" s="501"/>
      <c r="E21" s="501"/>
      <c r="F21" s="501"/>
      <c r="G21" s="501"/>
      <c r="H21" s="501"/>
      <c r="I21" s="86">
        <f>SUM(I14,I20)</f>
        <v>63</v>
      </c>
    </row>
    <row r="22" spans="1:9" x14ac:dyDescent="0.25">
      <c r="A22" s="727" t="s">
        <v>1527</v>
      </c>
      <c r="B22" s="727"/>
      <c r="C22" s="727"/>
      <c r="D22" s="727"/>
      <c r="E22" s="727"/>
      <c r="F22" s="727"/>
      <c r="G22" s="727"/>
      <c r="H22" s="727"/>
      <c r="I22" s="727"/>
    </row>
    <row r="23" spans="1:9" ht="26.25" customHeight="1" x14ac:dyDescent="0.25">
      <c r="A23" s="504" t="s">
        <v>2425</v>
      </c>
      <c r="B23" s="505"/>
      <c r="C23" s="505"/>
      <c r="D23" s="505"/>
      <c r="E23" s="499" t="s">
        <v>2449</v>
      </c>
      <c r="F23" s="499"/>
      <c r="G23" s="499"/>
      <c r="H23" s="499"/>
      <c r="I23" s="83">
        <v>3</v>
      </c>
    </row>
    <row r="24" spans="1:9" ht="15.75" customHeight="1" x14ac:dyDescent="0.25">
      <c r="A24" s="504" t="s">
        <v>380</v>
      </c>
      <c r="B24" s="505"/>
      <c r="C24" s="505"/>
      <c r="D24" s="505"/>
      <c r="E24" s="506" t="s">
        <v>328</v>
      </c>
      <c r="F24" s="506"/>
      <c r="G24" s="506"/>
      <c r="H24" s="506"/>
      <c r="I24" s="83">
        <v>4</v>
      </c>
    </row>
    <row r="25" spans="1:9" ht="26.25" customHeight="1" x14ac:dyDescent="0.25">
      <c r="A25" s="504" t="s">
        <v>2426</v>
      </c>
      <c r="B25" s="505"/>
      <c r="C25" s="505"/>
      <c r="D25" s="505"/>
      <c r="E25" s="506" t="s">
        <v>2450</v>
      </c>
      <c r="F25" s="506"/>
      <c r="G25" s="506"/>
      <c r="H25" s="506"/>
      <c r="I25" s="83">
        <v>3</v>
      </c>
    </row>
    <row r="26" spans="1:9" ht="28.5" customHeight="1" x14ac:dyDescent="0.25">
      <c r="A26" s="504" t="s">
        <v>2427</v>
      </c>
      <c r="B26" s="505"/>
      <c r="C26" s="505"/>
      <c r="D26" s="505"/>
      <c r="E26" s="507" t="s">
        <v>2536</v>
      </c>
      <c r="F26" s="507"/>
      <c r="G26" s="507"/>
      <c r="H26" s="507"/>
      <c r="I26" s="83">
        <v>6</v>
      </c>
    </row>
    <row r="27" spans="1:9" ht="45" customHeight="1" x14ac:dyDescent="0.25">
      <c r="A27" s="504" t="s">
        <v>1913</v>
      </c>
      <c r="B27" s="505"/>
      <c r="C27" s="505"/>
      <c r="D27" s="505"/>
      <c r="E27" s="505" t="s">
        <v>2671</v>
      </c>
      <c r="F27" s="505"/>
      <c r="G27" s="505"/>
      <c r="H27" s="505"/>
      <c r="I27" s="83">
        <v>6</v>
      </c>
    </row>
    <row r="28" spans="1:9" x14ac:dyDescent="0.25">
      <c r="A28" s="500" t="s">
        <v>1395</v>
      </c>
      <c r="B28" s="500"/>
      <c r="C28" s="500"/>
      <c r="D28" s="500"/>
      <c r="E28" s="500"/>
      <c r="F28" s="500"/>
      <c r="G28" s="500"/>
      <c r="H28" s="500"/>
      <c r="I28" s="84">
        <f>SUM(I23:I27)</f>
        <v>22</v>
      </c>
    </row>
    <row r="29" spans="1:9" x14ac:dyDescent="0.25">
      <c r="A29" s="501" t="s">
        <v>2434</v>
      </c>
      <c r="B29" s="501"/>
      <c r="C29" s="501"/>
      <c r="D29" s="501"/>
      <c r="E29" s="501"/>
      <c r="F29" s="501"/>
      <c r="G29" s="501"/>
      <c r="H29" s="501"/>
      <c r="I29" s="86">
        <f>SUM(I14,I28)</f>
        <v>64</v>
      </c>
    </row>
    <row r="30" spans="1:9" ht="12.75" customHeight="1" x14ac:dyDescent="0.25">
      <c r="A30" s="772" t="s">
        <v>6</v>
      </c>
      <c r="B30" s="772"/>
      <c r="C30" s="772"/>
      <c r="D30" s="772"/>
      <c r="E30" s="772"/>
      <c r="F30" s="772"/>
      <c r="G30" s="772"/>
      <c r="H30" s="772"/>
      <c r="I30" s="772"/>
    </row>
    <row r="31" spans="1:9" ht="24.75" customHeight="1" x14ac:dyDescent="0.25">
      <c r="A31" s="726" t="s">
        <v>1534</v>
      </c>
      <c r="B31" s="726"/>
      <c r="C31" s="726"/>
      <c r="D31" s="726"/>
      <c r="E31" s="726"/>
      <c r="F31" s="726"/>
      <c r="G31" s="726"/>
      <c r="H31" s="726"/>
      <c r="I31" s="726"/>
    </row>
    <row r="32" spans="1:9" ht="51.75" customHeight="1" x14ac:dyDescent="0.25">
      <c r="A32" s="503" t="s">
        <v>2424</v>
      </c>
      <c r="B32" s="503"/>
      <c r="C32" s="503"/>
      <c r="D32" s="503"/>
      <c r="E32" s="503"/>
      <c r="F32" s="503"/>
      <c r="G32" s="503"/>
      <c r="H32" s="503"/>
      <c r="I32" s="503"/>
    </row>
    <row r="33" spans="1:9" ht="25.5" customHeight="1" x14ac:dyDescent="0.25">
      <c r="A33" s="463" t="s">
        <v>2526</v>
      </c>
      <c r="B33" s="463"/>
      <c r="C33" s="463"/>
      <c r="D33" s="463"/>
      <c r="E33" s="463"/>
      <c r="F33" s="463"/>
      <c r="G33" s="463"/>
      <c r="H33" s="463"/>
      <c r="I33" s="463"/>
    </row>
    <row r="34" spans="1:9" x14ac:dyDescent="0.25">
      <c r="A34" s="395" t="s">
        <v>560</v>
      </c>
      <c r="B34" s="395"/>
      <c r="C34" s="527" t="s">
        <v>1361</v>
      </c>
      <c r="D34" s="527"/>
    </row>
  </sheetData>
  <sheetProtection password="CA9D" sheet="1" objects="1" scenarios="1"/>
  <mergeCells count="52">
    <mergeCell ref="A32:I32"/>
    <mergeCell ref="C34:D34"/>
    <mergeCell ref="A27:D27"/>
    <mergeCell ref="E27:H27"/>
    <mergeCell ref="A28:H28"/>
    <mergeCell ref="A29:H29"/>
    <mergeCell ref="A30:I30"/>
    <mergeCell ref="A31:I31"/>
    <mergeCell ref="A33:I33"/>
    <mergeCell ref="A25:D25"/>
    <mergeCell ref="E25:H25"/>
    <mergeCell ref="A26:D26"/>
    <mergeCell ref="E26:H26"/>
    <mergeCell ref="A24:D24"/>
    <mergeCell ref="E24:H24"/>
    <mergeCell ref="A14:H14"/>
    <mergeCell ref="A23:D23"/>
    <mergeCell ref="E23:H23"/>
    <mergeCell ref="A16:D16"/>
    <mergeCell ref="E16:H16"/>
    <mergeCell ref="A17:D17"/>
    <mergeCell ref="E17:H17"/>
    <mergeCell ref="A18:D18"/>
    <mergeCell ref="E18:H18"/>
    <mergeCell ref="A15:I15"/>
    <mergeCell ref="A19:D19"/>
    <mergeCell ref="E19:H19"/>
    <mergeCell ref="A20:H20"/>
    <mergeCell ref="A21:H21"/>
    <mergeCell ref="A22:I22"/>
    <mergeCell ref="A12:D12"/>
    <mergeCell ref="E12:H12"/>
    <mergeCell ref="A13:D13"/>
    <mergeCell ref="A6:D6"/>
    <mergeCell ref="E6:H6"/>
    <mergeCell ref="A7:D7"/>
    <mergeCell ref="E7:H7"/>
    <mergeCell ref="A8:D8"/>
    <mergeCell ref="E8:H8"/>
    <mergeCell ref="A9:D9"/>
    <mergeCell ref="E9:H9"/>
    <mergeCell ref="A10:D10"/>
    <mergeCell ref="E10:H10"/>
    <mergeCell ref="A11:D11"/>
    <mergeCell ref="E11:H11"/>
    <mergeCell ref="E13:H13"/>
    <mergeCell ref="A5:I5"/>
    <mergeCell ref="A1:I1"/>
    <mergeCell ref="A2:I2"/>
    <mergeCell ref="A3:B3"/>
    <mergeCell ref="C3:I3"/>
    <mergeCell ref="B4:E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I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47" t="s">
        <v>272</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154" t="s">
        <v>760</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28.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 customHeight="1" x14ac:dyDescent="0.3">
      <c r="A13" s="504" t="s">
        <v>11</v>
      </c>
      <c r="B13" s="505"/>
      <c r="C13" s="505"/>
      <c r="D13" s="505"/>
      <c r="E13" s="499" t="s">
        <v>877</v>
      </c>
      <c r="F13" s="499"/>
      <c r="G13" s="499"/>
      <c r="H13" s="499"/>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x14ac:dyDescent="0.3">
      <c r="A18" s="498" t="s">
        <v>79</v>
      </c>
      <c r="B18" s="499"/>
      <c r="C18" s="499"/>
      <c r="D18" s="499"/>
      <c r="E18" s="499"/>
      <c r="F18" s="499"/>
      <c r="G18" s="499"/>
      <c r="H18" s="499"/>
      <c r="I18" s="83">
        <v>3</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498" t="s">
        <v>759</v>
      </c>
      <c r="B24" s="499"/>
      <c r="C24" s="499"/>
      <c r="D24" s="499"/>
      <c r="E24" s="528" t="s">
        <v>758</v>
      </c>
      <c r="F24" s="528"/>
      <c r="G24" s="528"/>
      <c r="H24" s="528"/>
      <c r="I24" s="83">
        <v>12</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4</v>
      </c>
      <c r="B27" s="499"/>
      <c r="C27" s="499"/>
      <c r="D27" s="499"/>
      <c r="E27" s="499"/>
      <c r="F27" s="499"/>
      <c r="G27" s="499"/>
      <c r="H27" s="499"/>
      <c r="I27" s="83">
        <v>6</v>
      </c>
    </row>
    <row r="28" spans="1:9" x14ac:dyDescent="0.25">
      <c r="A28" s="501" t="s">
        <v>1543</v>
      </c>
      <c r="B28" s="501"/>
      <c r="C28" s="501"/>
      <c r="D28" s="501"/>
      <c r="E28" s="501"/>
      <c r="F28" s="501"/>
      <c r="G28" s="501"/>
      <c r="H28" s="501"/>
      <c r="I28" s="86">
        <f>SUM(I24:I27,I22:I22,I21:I21,I17:I18,I10:I15,I7:I8)</f>
        <v>62</v>
      </c>
    </row>
    <row r="29" spans="1:9" x14ac:dyDescent="0.25">
      <c r="A29" s="502" t="s">
        <v>6</v>
      </c>
      <c r="B29" s="502"/>
      <c r="C29" s="502"/>
      <c r="D29" s="502"/>
      <c r="E29" s="502"/>
      <c r="F29" s="502"/>
      <c r="G29" s="502"/>
      <c r="H29" s="502"/>
      <c r="I29" s="502"/>
    </row>
    <row r="30" spans="1:9" ht="46.5" customHeight="1" x14ac:dyDescent="0.25">
      <c r="A30" s="503" t="s">
        <v>830</v>
      </c>
      <c r="B30" s="503"/>
      <c r="C30" s="503"/>
      <c r="D30" s="503"/>
      <c r="E30" s="503"/>
      <c r="F30" s="503"/>
      <c r="G30" s="503"/>
      <c r="H30" s="503"/>
      <c r="I30" s="503"/>
    </row>
    <row r="31" spans="1:9" x14ac:dyDescent="0.25">
      <c r="A31" s="527" t="s">
        <v>560</v>
      </c>
      <c r="B31" s="527"/>
      <c r="C31" s="527" t="s">
        <v>1361</v>
      </c>
      <c r="D31" s="527"/>
      <c r="E31" s="87"/>
      <c r="F31" s="87"/>
      <c r="G31" s="87"/>
      <c r="H31" s="87"/>
      <c r="I31" s="93"/>
    </row>
  </sheetData>
  <sheetProtection password="CA9D" sheet="1" objects="1" scenarios="1"/>
  <mergeCells count="48">
    <mergeCell ref="A31:B31"/>
    <mergeCell ref="A27:D27"/>
    <mergeCell ref="E27:H27"/>
    <mergeCell ref="A28:H28"/>
    <mergeCell ref="A29:I29"/>
    <mergeCell ref="A30:I30"/>
    <mergeCell ref="C31:D31"/>
    <mergeCell ref="A26:I26"/>
    <mergeCell ref="A19:D19"/>
    <mergeCell ref="E19:H19"/>
    <mergeCell ref="A20:I20"/>
    <mergeCell ref="A21:D21"/>
    <mergeCell ref="E21:H21"/>
    <mergeCell ref="A22:D22"/>
    <mergeCell ref="E22:H22"/>
    <mergeCell ref="A23:I23"/>
    <mergeCell ref="A24:D24"/>
    <mergeCell ref="E24:H24"/>
    <mergeCell ref="A25:D25"/>
    <mergeCell ref="E25:H25"/>
    <mergeCell ref="E11:H11"/>
    <mergeCell ref="A15:D15"/>
    <mergeCell ref="E15:H15"/>
    <mergeCell ref="A16:I16"/>
    <mergeCell ref="A17:D17"/>
    <mergeCell ref="E17:H17"/>
    <mergeCell ref="A11:D11"/>
    <mergeCell ref="A18:D18"/>
    <mergeCell ref="E18:H18"/>
    <mergeCell ref="A14:D14"/>
    <mergeCell ref="E14:H14"/>
    <mergeCell ref="A12:D12"/>
    <mergeCell ref="E12:H12"/>
    <mergeCell ref="A13:D13"/>
    <mergeCell ref="E13:H13"/>
    <mergeCell ref="A1:I1"/>
    <mergeCell ref="A2:I2"/>
    <mergeCell ref="A5:I5"/>
    <mergeCell ref="A6:I6"/>
    <mergeCell ref="A7:D7"/>
    <mergeCell ref="E7:H7"/>
    <mergeCell ref="A3:B3"/>
    <mergeCell ref="C3:I3"/>
    <mergeCell ref="A8:D8"/>
    <mergeCell ref="E8:H8"/>
    <mergeCell ref="A9:I9"/>
    <mergeCell ref="A10:D10"/>
    <mergeCell ref="E10:H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32"/>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9" ht="14.65" x14ac:dyDescent="0.3">
      <c r="A1" s="447" t="s">
        <v>762</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3">
      <c r="A3" s="519" t="s">
        <v>27</v>
      </c>
      <c r="B3" s="520"/>
      <c r="C3" s="520" t="s">
        <v>469</v>
      </c>
      <c r="D3" s="520"/>
      <c r="E3" s="520"/>
      <c r="F3" s="520"/>
      <c r="G3" s="520"/>
      <c r="H3" s="520"/>
      <c r="I3" s="521"/>
    </row>
    <row r="4" spans="1:9" ht="14.65" x14ac:dyDescent="0.3">
      <c r="A4" s="81" t="s">
        <v>29</v>
      </c>
      <c r="B4" s="644" t="s">
        <v>767</v>
      </c>
      <c r="C4" s="644"/>
      <c r="D4" s="644"/>
      <c r="E4" s="644"/>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3">
      <c r="A11" s="498" t="s">
        <v>13</v>
      </c>
      <c r="B11" s="499"/>
      <c r="C11" s="499"/>
      <c r="D11" s="499"/>
      <c r="E11" s="499" t="s">
        <v>136</v>
      </c>
      <c r="F11" s="499"/>
      <c r="G11" s="499"/>
      <c r="H11" s="499"/>
      <c r="I11" s="83">
        <v>3</v>
      </c>
    </row>
    <row r="12" spans="1:9" ht="14.65" x14ac:dyDescent="0.3">
      <c r="A12" s="572" t="s">
        <v>10</v>
      </c>
      <c r="B12" s="512"/>
      <c r="C12" s="512"/>
      <c r="D12" s="512"/>
      <c r="E12" s="499" t="s">
        <v>764</v>
      </c>
      <c r="F12" s="499"/>
      <c r="G12" s="499"/>
      <c r="H12" s="499"/>
      <c r="I12" s="83">
        <v>6</v>
      </c>
    </row>
    <row r="13" spans="1:9" ht="14.65" x14ac:dyDescent="0.3">
      <c r="A13" s="572" t="s">
        <v>11</v>
      </c>
      <c r="B13" s="512"/>
      <c r="C13" s="512"/>
      <c r="D13" s="512"/>
      <c r="E13" s="499" t="s">
        <v>33</v>
      </c>
      <c r="F13" s="499"/>
      <c r="G13" s="499"/>
      <c r="H13" s="499"/>
      <c r="I13" s="83">
        <v>6</v>
      </c>
    </row>
    <row r="14" spans="1:9" ht="30.95" customHeight="1" x14ac:dyDescent="0.25">
      <c r="A14" s="504" t="s">
        <v>727</v>
      </c>
      <c r="B14" s="505"/>
      <c r="C14" s="505"/>
      <c r="D14" s="505"/>
      <c r="E14" s="499" t="s">
        <v>763</v>
      </c>
      <c r="F14" s="499"/>
      <c r="G14" s="499"/>
      <c r="H14" s="499"/>
      <c r="I14" s="83">
        <v>3</v>
      </c>
    </row>
    <row r="15" spans="1:9" s="9" customFormat="1" ht="14.65" x14ac:dyDescent="0.3">
      <c r="A15" s="572" t="s">
        <v>212</v>
      </c>
      <c r="B15" s="512"/>
      <c r="C15" s="512"/>
      <c r="D15" s="512"/>
      <c r="E15" s="499" t="s">
        <v>12</v>
      </c>
      <c r="F15" s="499"/>
      <c r="G15" s="499"/>
      <c r="H15" s="499"/>
      <c r="I15" s="83">
        <v>3</v>
      </c>
    </row>
    <row r="16" spans="1:9" ht="14.65" x14ac:dyDescent="0.3">
      <c r="A16" s="498"/>
      <c r="B16" s="499"/>
      <c r="C16" s="499"/>
      <c r="D16" s="499"/>
      <c r="E16" s="499"/>
      <c r="F16" s="499"/>
      <c r="G16" s="499"/>
      <c r="H16" s="499"/>
      <c r="I16" s="83"/>
    </row>
    <row r="17" spans="1:9" ht="14.65" x14ac:dyDescent="0.3">
      <c r="A17" s="532" t="s">
        <v>125</v>
      </c>
      <c r="B17" s="533"/>
      <c r="C17" s="533"/>
      <c r="D17" s="533"/>
      <c r="E17" s="533"/>
      <c r="F17" s="533"/>
      <c r="G17" s="533"/>
      <c r="H17" s="533"/>
      <c r="I17" s="534"/>
    </row>
    <row r="18" spans="1:9" ht="14.65" x14ac:dyDescent="0.3">
      <c r="A18" s="498" t="s">
        <v>380</v>
      </c>
      <c r="B18" s="499"/>
      <c r="C18" s="499"/>
      <c r="D18" s="499"/>
      <c r="E18" s="499" t="s">
        <v>328</v>
      </c>
      <c r="F18" s="499"/>
      <c r="G18" s="499"/>
      <c r="H18" s="499"/>
      <c r="I18" s="83">
        <v>4</v>
      </c>
    </row>
    <row r="19" spans="1:9" ht="15" customHeight="1" x14ac:dyDescent="0.3">
      <c r="A19" s="498" t="s">
        <v>366</v>
      </c>
      <c r="B19" s="499"/>
      <c r="C19" s="499"/>
      <c r="D19" s="499"/>
      <c r="E19" s="499" t="s">
        <v>45</v>
      </c>
      <c r="F19" s="499"/>
      <c r="G19" s="499"/>
      <c r="H19" s="499"/>
      <c r="I19" s="83">
        <v>4</v>
      </c>
    </row>
    <row r="20" spans="1:9" ht="14.65" x14ac:dyDescent="0.3">
      <c r="A20" s="498"/>
      <c r="B20" s="499"/>
      <c r="C20" s="499"/>
      <c r="D20" s="499"/>
      <c r="E20" s="499"/>
      <c r="F20" s="499"/>
      <c r="G20" s="499"/>
      <c r="H20" s="499"/>
      <c r="I20" s="83"/>
    </row>
    <row r="21" spans="1:9" ht="14.65" x14ac:dyDescent="0.3">
      <c r="A21" s="532" t="s">
        <v>3</v>
      </c>
      <c r="B21" s="533"/>
      <c r="C21" s="533"/>
      <c r="D21" s="533"/>
      <c r="E21" s="533"/>
      <c r="F21" s="533"/>
      <c r="G21" s="533"/>
      <c r="H21" s="533"/>
      <c r="I21" s="534"/>
    </row>
    <row r="22" spans="1:9" ht="30" customHeight="1" x14ac:dyDescent="0.3">
      <c r="A22" s="504" t="s">
        <v>15</v>
      </c>
      <c r="B22" s="505"/>
      <c r="C22" s="505"/>
      <c r="D22" s="505"/>
      <c r="E22" s="506" t="s">
        <v>80</v>
      </c>
      <c r="F22" s="506"/>
      <c r="G22" s="506"/>
      <c r="H22" s="506"/>
      <c r="I22" s="83">
        <v>3</v>
      </c>
    </row>
    <row r="23" spans="1:9" ht="15" customHeight="1" x14ac:dyDescent="0.3">
      <c r="A23" s="498"/>
      <c r="B23" s="499"/>
      <c r="C23" s="499"/>
      <c r="D23" s="499"/>
      <c r="E23" s="499"/>
      <c r="F23" s="499"/>
      <c r="G23" s="499"/>
      <c r="H23" s="499"/>
      <c r="I23" s="83"/>
    </row>
    <row r="24" spans="1:9" ht="15" customHeight="1" x14ac:dyDescent="0.3">
      <c r="A24" s="532" t="s">
        <v>18</v>
      </c>
      <c r="B24" s="533"/>
      <c r="C24" s="533"/>
      <c r="D24" s="533"/>
      <c r="E24" s="533"/>
      <c r="F24" s="533"/>
      <c r="G24" s="533"/>
      <c r="H24" s="533"/>
      <c r="I24" s="534"/>
    </row>
    <row r="25" spans="1:9" ht="15" customHeight="1" x14ac:dyDescent="0.25">
      <c r="A25" s="498" t="s">
        <v>349</v>
      </c>
      <c r="B25" s="499"/>
      <c r="C25" s="499"/>
      <c r="D25" s="499"/>
      <c r="E25" s="499" t="s">
        <v>19</v>
      </c>
      <c r="F25" s="499"/>
      <c r="G25" s="499"/>
      <c r="H25" s="499"/>
      <c r="I25" s="83">
        <v>6</v>
      </c>
    </row>
    <row r="26" spans="1:9" ht="15" customHeight="1" x14ac:dyDescent="0.25">
      <c r="A26" s="498" t="s">
        <v>134</v>
      </c>
      <c r="B26" s="499"/>
      <c r="C26" s="499"/>
      <c r="D26" s="499"/>
      <c r="E26" s="499" t="s">
        <v>766</v>
      </c>
      <c r="F26" s="499"/>
      <c r="G26" s="499"/>
      <c r="H26" s="499"/>
      <c r="I26" s="83">
        <v>3</v>
      </c>
    </row>
    <row r="27" spans="1:9" ht="15" customHeight="1" x14ac:dyDescent="0.25">
      <c r="A27" s="498" t="s">
        <v>20</v>
      </c>
      <c r="B27" s="499"/>
      <c r="C27" s="499"/>
      <c r="D27" s="499"/>
      <c r="E27" s="499" t="s">
        <v>21</v>
      </c>
      <c r="F27" s="499"/>
      <c r="G27" s="499"/>
      <c r="H27" s="499"/>
      <c r="I27" s="83">
        <v>3</v>
      </c>
    </row>
    <row r="28" spans="1:9" ht="15" customHeight="1" x14ac:dyDescent="0.25">
      <c r="A28" s="498" t="s">
        <v>2262</v>
      </c>
      <c r="B28" s="499"/>
      <c r="C28" s="499"/>
      <c r="D28" s="499"/>
      <c r="E28" s="499" t="s">
        <v>25</v>
      </c>
      <c r="F28" s="499"/>
      <c r="G28" s="499"/>
      <c r="H28" s="499"/>
      <c r="I28" s="83">
        <v>3</v>
      </c>
    </row>
    <row r="29" spans="1:9" ht="15" customHeight="1" x14ac:dyDescent="0.25">
      <c r="A29" s="498" t="s">
        <v>226</v>
      </c>
      <c r="B29" s="499"/>
      <c r="C29" s="499"/>
      <c r="D29" s="499"/>
      <c r="E29" s="499" t="s">
        <v>84</v>
      </c>
      <c r="F29" s="499"/>
      <c r="G29" s="499"/>
      <c r="H29" s="499"/>
      <c r="I29" s="83">
        <v>3</v>
      </c>
    </row>
    <row r="30" spans="1:9" ht="15" customHeight="1" x14ac:dyDescent="0.25">
      <c r="A30" s="498" t="s">
        <v>39</v>
      </c>
      <c r="B30" s="499"/>
      <c r="C30" s="499"/>
      <c r="D30" s="499"/>
      <c r="E30" s="528" t="s">
        <v>2405</v>
      </c>
      <c r="F30" s="528"/>
      <c r="G30" s="528"/>
      <c r="H30" s="528"/>
      <c r="I30" s="83">
        <v>6</v>
      </c>
    </row>
    <row r="31" spans="1:9" x14ac:dyDescent="0.25">
      <c r="A31" s="516" t="s">
        <v>1545</v>
      </c>
      <c r="B31" s="517"/>
      <c r="C31" s="517"/>
      <c r="D31" s="517"/>
      <c r="E31" s="517"/>
      <c r="F31" s="517"/>
      <c r="G31" s="517"/>
      <c r="H31" s="517"/>
      <c r="I31" s="86">
        <f>SUM(I7:I8,I11:I15,I18:I19,I22,I25:I30)</f>
        <v>65</v>
      </c>
    </row>
    <row r="32" spans="1:9" x14ac:dyDescent="0.25">
      <c r="A32" s="527" t="s">
        <v>560</v>
      </c>
      <c r="B32" s="527"/>
      <c r="C32" s="527" t="s">
        <v>1361</v>
      </c>
      <c r="D32" s="527"/>
      <c r="E32" s="87"/>
      <c r="F32" s="87"/>
      <c r="G32" s="87"/>
      <c r="H32" s="87"/>
      <c r="I32" s="93"/>
    </row>
  </sheetData>
  <sheetProtection password="CA9D" sheet="1" objects="1" scenarios="1"/>
  <mergeCells count="54">
    <mergeCell ref="E22:H22"/>
    <mergeCell ref="A32:B32"/>
    <mergeCell ref="A25:D25"/>
    <mergeCell ref="E25:H25"/>
    <mergeCell ref="A29:D29"/>
    <mergeCell ref="E29:H29"/>
    <mergeCell ref="C32:D32"/>
    <mergeCell ref="A31:H31"/>
    <mergeCell ref="A26:D26"/>
    <mergeCell ref="E26:H26"/>
    <mergeCell ref="A27:D27"/>
    <mergeCell ref="E27:H27"/>
    <mergeCell ref="A30:D30"/>
    <mergeCell ref="E30:H30"/>
    <mergeCell ref="A28:D28"/>
    <mergeCell ref="E28:H28"/>
    <mergeCell ref="A23:D23"/>
    <mergeCell ref="E23:H23"/>
    <mergeCell ref="A15:D15"/>
    <mergeCell ref="E15:H15"/>
    <mergeCell ref="A24:I24"/>
    <mergeCell ref="A17:I17"/>
    <mergeCell ref="A19:D19"/>
    <mergeCell ref="E19:H19"/>
    <mergeCell ref="A18:D18"/>
    <mergeCell ref="E18:H18"/>
    <mergeCell ref="A16:D16"/>
    <mergeCell ref="E16:H16"/>
    <mergeCell ref="A20:D20"/>
    <mergeCell ref="E20:H20"/>
    <mergeCell ref="A21:I21"/>
    <mergeCell ref="A22:D22"/>
    <mergeCell ref="A11:D11"/>
    <mergeCell ref="E11:H11"/>
    <mergeCell ref="A13:D13"/>
    <mergeCell ref="E13:H13"/>
    <mergeCell ref="A14:D14"/>
    <mergeCell ref="E14:H14"/>
    <mergeCell ref="A12:D12"/>
    <mergeCell ref="E12:H12"/>
    <mergeCell ref="A8:D8"/>
    <mergeCell ref="E8:H8"/>
    <mergeCell ref="A9:D9"/>
    <mergeCell ref="E9:H9"/>
    <mergeCell ref="A10:I10"/>
    <mergeCell ref="A1:I1"/>
    <mergeCell ref="A2:I2"/>
    <mergeCell ref="A5:I5"/>
    <mergeCell ref="A6:I6"/>
    <mergeCell ref="A7:D7"/>
    <mergeCell ref="E7:H7"/>
    <mergeCell ref="B4:E4"/>
    <mergeCell ref="A3:B3"/>
    <mergeCell ref="C3:I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25"/>
  <sheetViews>
    <sheetView view="pageLayout" zoomScaleNormal="100" workbookViewId="0">
      <selection sqref="A1:I1"/>
    </sheetView>
  </sheetViews>
  <sheetFormatPr defaultColWidth="9.140625" defaultRowHeight="15" x14ac:dyDescent="0.25"/>
  <cols>
    <col min="1" max="8" width="9.140625" style="35"/>
    <col min="9" max="9" width="9.140625" style="2"/>
    <col min="10" max="16384" width="9.140625" style="35"/>
  </cols>
  <sheetData>
    <row r="1" spans="1:9" ht="14.65" x14ac:dyDescent="0.3">
      <c r="A1" s="447" t="s">
        <v>1165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572</v>
      </c>
      <c r="D3" s="520"/>
      <c r="E3" s="520"/>
      <c r="F3" s="520"/>
      <c r="G3" s="520"/>
      <c r="H3" s="520"/>
      <c r="I3" s="521"/>
    </row>
    <row r="4" spans="1:9" ht="14.65" x14ac:dyDescent="0.3">
      <c r="A4" s="81" t="s">
        <v>29</v>
      </c>
      <c r="B4" s="154" t="s">
        <v>780</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3" customHeight="1" x14ac:dyDescent="0.3">
      <c r="A11" s="504" t="s">
        <v>726</v>
      </c>
      <c r="B11" s="505"/>
      <c r="C11" s="505"/>
      <c r="D11" s="505"/>
      <c r="E11" s="505" t="s">
        <v>1116</v>
      </c>
      <c r="F11" s="505"/>
      <c r="G11" s="505"/>
      <c r="H11" s="505"/>
      <c r="I11" s="83">
        <v>9</v>
      </c>
    </row>
    <row r="12" spans="1:9" ht="14.65" x14ac:dyDescent="0.3">
      <c r="A12" s="538" t="s">
        <v>44</v>
      </c>
      <c r="B12" s="539"/>
      <c r="C12" s="539"/>
      <c r="D12" s="539"/>
      <c r="E12" s="539" t="s">
        <v>1160</v>
      </c>
      <c r="F12" s="539"/>
      <c r="G12" s="539"/>
      <c r="H12" s="539"/>
      <c r="I12" s="83">
        <v>6</v>
      </c>
    </row>
    <row r="13" spans="1:9" ht="14.65" x14ac:dyDescent="0.3">
      <c r="A13" s="498"/>
      <c r="B13" s="499"/>
      <c r="C13" s="499"/>
      <c r="D13" s="499"/>
      <c r="E13" s="499"/>
      <c r="F13" s="499"/>
      <c r="G13" s="499"/>
      <c r="H13" s="499"/>
      <c r="I13" s="83"/>
    </row>
    <row r="14" spans="1:9" ht="15" customHeight="1" x14ac:dyDescent="0.3">
      <c r="A14" s="532" t="s">
        <v>125</v>
      </c>
      <c r="B14" s="533"/>
      <c r="C14" s="533"/>
      <c r="D14" s="533"/>
      <c r="E14" s="533"/>
      <c r="F14" s="533"/>
      <c r="G14" s="533"/>
      <c r="H14" s="533"/>
      <c r="I14" s="534"/>
    </row>
    <row r="15" spans="1:9" ht="14.65" x14ac:dyDescent="0.3">
      <c r="A15" s="504" t="s">
        <v>357</v>
      </c>
      <c r="B15" s="505"/>
      <c r="C15" s="505"/>
      <c r="D15" s="505"/>
      <c r="E15" s="646" t="s">
        <v>133</v>
      </c>
      <c r="F15" s="646"/>
      <c r="G15" s="646"/>
      <c r="H15" s="646"/>
      <c r="I15" s="83">
        <v>8</v>
      </c>
    </row>
    <row r="16" spans="1:9" ht="14.65" x14ac:dyDescent="0.3">
      <c r="A16" s="498"/>
      <c r="B16" s="499"/>
      <c r="C16" s="499"/>
      <c r="D16" s="499"/>
      <c r="E16" s="499"/>
      <c r="F16" s="499"/>
      <c r="G16" s="499"/>
      <c r="H16" s="499"/>
      <c r="I16" s="153"/>
    </row>
    <row r="17" spans="1:9" ht="14.65" x14ac:dyDescent="0.3">
      <c r="A17" s="532" t="s">
        <v>3</v>
      </c>
      <c r="B17" s="533"/>
      <c r="C17" s="533"/>
      <c r="D17" s="533"/>
      <c r="E17" s="533"/>
      <c r="F17" s="533"/>
      <c r="G17" s="533"/>
      <c r="H17" s="533"/>
      <c r="I17" s="534"/>
    </row>
    <row r="18" spans="1:9" ht="30.95" customHeight="1" x14ac:dyDescent="0.3">
      <c r="A18" s="504" t="s">
        <v>15</v>
      </c>
      <c r="B18" s="505"/>
      <c r="C18" s="505"/>
      <c r="D18" s="505"/>
      <c r="E18" s="506" t="s">
        <v>80</v>
      </c>
      <c r="F18" s="506"/>
      <c r="G18" s="506"/>
      <c r="H18" s="506"/>
      <c r="I18" s="83">
        <v>3</v>
      </c>
    </row>
    <row r="19" spans="1:9" ht="15" customHeight="1" x14ac:dyDescent="0.3">
      <c r="A19" s="498"/>
      <c r="B19" s="499"/>
      <c r="C19" s="499"/>
      <c r="D19" s="499"/>
      <c r="E19" s="499"/>
      <c r="F19" s="499"/>
      <c r="G19" s="499"/>
      <c r="H19" s="499"/>
      <c r="I19" s="83"/>
    </row>
    <row r="20" spans="1:9" ht="14.65" x14ac:dyDescent="0.3">
      <c r="A20" s="532" t="s">
        <v>18</v>
      </c>
      <c r="B20" s="533"/>
      <c r="C20" s="533"/>
      <c r="D20" s="533"/>
      <c r="E20" s="533"/>
      <c r="F20" s="533"/>
      <c r="G20" s="533"/>
      <c r="H20" s="533"/>
      <c r="I20" s="534"/>
    </row>
    <row r="21" spans="1:9" ht="14.65" x14ac:dyDescent="0.3">
      <c r="A21" s="498" t="s">
        <v>360</v>
      </c>
      <c r="B21" s="499"/>
      <c r="C21" s="499"/>
      <c r="D21" s="499"/>
      <c r="E21" s="512" t="s">
        <v>164</v>
      </c>
      <c r="F21" s="512"/>
      <c r="G21" s="512"/>
      <c r="H21" s="512"/>
      <c r="I21" s="83">
        <v>3</v>
      </c>
    </row>
    <row r="22" spans="1:9" ht="14.65" x14ac:dyDescent="0.3">
      <c r="A22" s="498" t="s">
        <v>431</v>
      </c>
      <c r="B22" s="499"/>
      <c r="C22" s="499"/>
      <c r="D22" s="499"/>
      <c r="E22" s="512" t="s">
        <v>765</v>
      </c>
      <c r="F22" s="512"/>
      <c r="G22" s="512"/>
      <c r="H22" s="512"/>
      <c r="I22" s="83">
        <v>3</v>
      </c>
    </row>
    <row r="23" spans="1:9" ht="14.65" x14ac:dyDescent="0.3">
      <c r="A23" s="498" t="s">
        <v>4</v>
      </c>
      <c r="B23" s="499"/>
      <c r="C23" s="499"/>
      <c r="D23" s="499"/>
      <c r="E23" s="512"/>
      <c r="F23" s="512"/>
      <c r="G23" s="512"/>
      <c r="H23" s="512"/>
      <c r="I23" s="83">
        <v>18</v>
      </c>
    </row>
    <row r="24" spans="1:9" x14ac:dyDescent="0.25">
      <c r="A24" s="516" t="s">
        <v>1394</v>
      </c>
      <c r="B24" s="517"/>
      <c r="C24" s="517"/>
      <c r="D24" s="517"/>
      <c r="E24" s="517"/>
      <c r="F24" s="517"/>
      <c r="G24" s="517"/>
      <c r="H24" s="518"/>
      <c r="I24" s="86">
        <f>SUM(I7:I8,I11:I12,I15:I15,I18,I21:I23)</f>
        <v>59</v>
      </c>
    </row>
    <row r="25" spans="1:9" x14ac:dyDescent="0.25">
      <c r="A25" s="527" t="s">
        <v>560</v>
      </c>
      <c r="B25" s="527"/>
      <c r="C25" s="527" t="s">
        <v>1361</v>
      </c>
      <c r="D25" s="527"/>
      <c r="E25" s="87"/>
      <c r="F25" s="87"/>
      <c r="G25" s="87"/>
      <c r="H25" s="87"/>
      <c r="I25" s="93"/>
    </row>
  </sheetData>
  <sheetProtection password="CA9D" sheet="1" objects="1" scenarios="1"/>
  <mergeCells count="39">
    <mergeCell ref="A1:I1"/>
    <mergeCell ref="A2:I2"/>
    <mergeCell ref="A5:I5"/>
    <mergeCell ref="A6:I6"/>
    <mergeCell ref="A7:D7"/>
    <mergeCell ref="E7:H7"/>
    <mergeCell ref="A3:B3"/>
    <mergeCell ref="C3:I3"/>
    <mergeCell ref="A8:D8"/>
    <mergeCell ref="E8:H8"/>
    <mergeCell ref="A21:D21"/>
    <mergeCell ref="E21:H21"/>
    <mergeCell ref="A22:D22"/>
    <mergeCell ref="E22:H22"/>
    <mergeCell ref="A20:I20"/>
    <mergeCell ref="A10:I10"/>
    <mergeCell ref="A15:D15"/>
    <mergeCell ref="E15:H15"/>
    <mergeCell ref="A16:D16"/>
    <mergeCell ref="E16:H16"/>
    <mergeCell ref="A12:D12"/>
    <mergeCell ref="E12:H12"/>
    <mergeCell ref="A19:D19"/>
    <mergeCell ref="E19:H19"/>
    <mergeCell ref="A11:D11"/>
    <mergeCell ref="E11:H11"/>
    <mergeCell ref="A9:D9"/>
    <mergeCell ref="E9:H9"/>
    <mergeCell ref="A25:B25"/>
    <mergeCell ref="A23:D23"/>
    <mergeCell ref="E23:H23"/>
    <mergeCell ref="A24:H24"/>
    <mergeCell ref="C25:D25"/>
    <mergeCell ref="A17:I17"/>
    <mergeCell ref="A18:D18"/>
    <mergeCell ref="E18:H18"/>
    <mergeCell ref="A13:D13"/>
    <mergeCell ref="E13:H13"/>
    <mergeCell ref="A14:I1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K102"/>
  <sheetViews>
    <sheetView view="pageLayout" topLeftCell="A37" zoomScaleNormal="100" workbookViewId="0">
      <selection sqref="A1:I1"/>
    </sheetView>
  </sheetViews>
  <sheetFormatPr defaultColWidth="9.140625" defaultRowHeight="15" x14ac:dyDescent="0.25"/>
  <cols>
    <col min="1" max="8" width="9.140625" style="52"/>
    <col min="9" max="9" width="9.140625" style="2"/>
    <col min="10" max="16384" width="9.140625" style="52"/>
  </cols>
  <sheetData>
    <row r="1" spans="1:11" ht="30" customHeight="1" x14ac:dyDescent="0.25">
      <c r="A1" s="447" t="s">
        <v>2046</v>
      </c>
      <c r="B1" s="447"/>
      <c r="C1" s="447"/>
      <c r="D1" s="447"/>
      <c r="E1" s="447"/>
      <c r="F1" s="447"/>
      <c r="G1" s="447"/>
      <c r="H1" s="447"/>
      <c r="I1" s="447"/>
    </row>
    <row r="2" spans="1:11" x14ac:dyDescent="0.25">
      <c r="A2" s="447" t="s">
        <v>591</v>
      </c>
      <c r="B2" s="447"/>
      <c r="C2" s="447"/>
      <c r="D2" s="447"/>
      <c r="E2" s="447"/>
      <c r="F2" s="447"/>
      <c r="G2" s="447"/>
      <c r="H2" s="447"/>
      <c r="I2" s="447"/>
    </row>
    <row r="3" spans="1:11" ht="15" customHeight="1" x14ac:dyDescent="0.25">
      <c r="A3" s="519" t="s">
        <v>27</v>
      </c>
      <c r="B3" s="520"/>
      <c r="C3" s="520" t="s">
        <v>2016</v>
      </c>
      <c r="D3" s="520"/>
      <c r="E3" s="520"/>
      <c r="F3" s="520"/>
      <c r="G3" s="520"/>
      <c r="H3" s="520"/>
      <c r="I3" s="521"/>
      <c r="J3" s="302"/>
      <c r="K3" s="47">
        <v>18</v>
      </c>
    </row>
    <row r="4" spans="1:11" ht="14.65" customHeight="1" x14ac:dyDescent="0.25">
      <c r="A4" s="81" t="s">
        <v>29</v>
      </c>
      <c r="B4" s="644" t="s">
        <v>772</v>
      </c>
      <c r="C4" s="644"/>
      <c r="D4" s="644"/>
      <c r="E4" s="644"/>
      <c r="F4" s="152"/>
      <c r="G4" s="152"/>
      <c r="H4" s="152"/>
      <c r="I4" s="83"/>
    </row>
    <row r="5" spans="1:11" ht="15" customHeight="1" x14ac:dyDescent="0.25">
      <c r="A5" s="728" t="s">
        <v>1385</v>
      </c>
      <c r="B5" s="728"/>
      <c r="C5" s="728"/>
      <c r="D5" s="728"/>
      <c r="E5" s="728"/>
      <c r="F5" s="728"/>
      <c r="G5" s="728"/>
      <c r="H5" s="728"/>
      <c r="I5" s="728"/>
    </row>
    <row r="6" spans="1:11" x14ac:dyDescent="0.25">
      <c r="A6" s="572" t="s">
        <v>380</v>
      </c>
      <c r="B6" s="512"/>
      <c r="C6" s="512"/>
      <c r="D6" s="512"/>
      <c r="E6" s="512" t="s">
        <v>328</v>
      </c>
      <c r="F6" s="512"/>
      <c r="G6" s="512"/>
      <c r="H6" s="512"/>
      <c r="I6" s="103">
        <v>4</v>
      </c>
    </row>
    <row r="7" spans="1:11" x14ac:dyDescent="0.25">
      <c r="A7" s="685" t="s">
        <v>774</v>
      </c>
      <c r="B7" s="507"/>
      <c r="C7" s="507"/>
      <c r="D7" s="507"/>
      <c r="E7" s="512" t="s">
        <v>775</v>
      </c>
      <c r="F7" s="512"/>
      <c r="G7" s="512"/>
      <c r="H7" s="512"/>
      <c r="I7" s="106">
        <v>4</v>
      </c>
    </row>
    <row r="8" spans="1:11" x14ac:dyDescent="0.25">
      <c r="A8" s="572" t="s">
        <v>363</v>
      </c>
      <c r="B8" s="512"/>
      <c r="C8" s="512"/>
      <c r="D8" s="512"/>
      <c r="E8" s="512" t="s">
        <v>8</v>
      </c>
      <c r="F8" s="512"/>
      <c r="G8" s="512"/>
      <c r="H8" s="512"/>
      <c r="I8" s="103">
        <v>6</v>
      </c>
    </row>
    <row r="9" spans="1:11" ht="15" customHeight="1" x14ac:dyDescent="0.25">
      <c r="A9" s="498" t="s">
        <v>650</v>
      </c>
      <c r="B9" s="499"/>
      <c r="C9" s="499"/>
      <c r="D9" s="499"/>
      <c r="E9" s="499" t="s">
        <v>216</v>
      </c>
      <c r="F9" s="499"/>
      <c r="G9" s="499"/>
      <c r="H9" s="499"/>
      <c r="I9" s="83">
        <v>3</v>
      </c>
    </row>
    <row r="10" spans="1:11" ht="15" customHeight="1" x14ac:dyDescent="0.25">
      <c r="A10" s="504" t="s">
        <v>776</v>
      </c>
      <c r="B10" s="505"/>
      <c r="C10" s="505"/>
      <c r="D10" s="505"/>
      <c r="E10" s="499" t="s">
        <v>452</v>
      </c>
      <c r="F10" s="499"/>
      <c r="G10" s="499"/>
      <c r="H10" s="499"/>
      <c r="I10" s="83">
        <v>3</v>
      </c>
    </row>
    <row r="11" spans="1:11" ht="30" customHeight="1" x14ac:dyDescent="0.25">
      <c r="A11" s="572" t="s">
        <v>15</v>
      </c>
      <c r="B11" s="512"/>
      <c r="C11" s="512"/>
      <c r="D11" s="512"/>
      <c r="E11" s="506" t="s">
        <v>80</v>
      </c>
      <c r="F11" s="506"/>
      <c r="G11" s="506"/>
      <c r="H11" s="506"/>
      <c r="I11" s="103">
        <v>3</v>
      </c>
    </row>
    <row r="12" spans="1:11" x14ac:dyDescent="0.25">
      <c r="A12" s="538" t="s">
        <v>212</v>
      </c>
      <c r="B12" s="539"/>
      <c r="C12" s="539"/>
      <c r="D12" s="539"/>
      <c r="E12" s="539" t="s">
        <v>12</v>
      </c>
      <c r="F12" s="539"/>
      <c r="G12" s="539"/>
      <c r="H12" s="539"/>
      <c r="I12" s="103">
        <v>3</v>
      </c>
    </row>
    <row r="13" spans="1:11" x14ac:dyDescent="0.25">
      <c r="A13" s="501" t="s">
        <v>1563</v>
      </c>
      <c r="B13" s="501"/>
      <c r="C13" s="501"/>
      <c r="D13" s="501"/>
      <c r="E13" s="501"/>
      <c r="F13" s="501"/>
      <c r="G13" s="501"/>
      <c r="H13" s="501"/>
      <c r="I13" s="86">
        <f>SUM(I6:I12)</f>
        <v>26</v>
      </c>
    </row>
    <row r="14" spans="1:11" x14ac:dyDescent="0.25">
      <c r="A14" s="727" t="s">
        <v>2287</v>
      </c>
      <c r="B14" s="727"/>
      <c r="C14" s="727"/>
      <c r="D14" s="727"/>
      <c r="E14" s="727"/>
      <c r="F14" s="727"/>
      <c r="G14" s="727"/>
      <c r="H14" s="727"/>
      <c r="I14" s="727"/>
    </row>
    <row r="15" spans="1:11" ht="29.25" customHeight="1" x14ac:dyDescent="0.25">
      <c r="A15" s="645" t="s">
        <v>13</v>
      </c>
      <c r="B15" s="646"/>
      <c r="C15" s="646"/>
      <c r="D15" s="646"/>
      <c r="E15" s="506" t="s">
        <v>395</v>
      </c>
      <c r="F15" s="506"/>
      <c r="G15" s="506"/>
      <c r="H15" s="506"/>
      <c r="I15" s="105">
        <v>3</v>
      </c>
    </row>
    <row r="16" spans="1:11" ht="32.25" customHeight="1" x14ac:dyDescent="0.25">
      <c r="A16" s="645" t="s">
        <v>1699</v>
      </c>
      <c r="B16" s="646"/>
      <c r="C16" s="646"/>
      <c r="D16" s="646"/>
      <c r="E16" s="506" t="s">
        <v>496</v>
      </c>
      <c r="F16" s="506"/>
      <c r="G16" s="506"/>
      <c r="H16" s="506"/>
      <c r="I16" s="105">
        <v>6</v>
      </c>
    </row>
    <row r="17" spans="1:9" ht="30.95" customHeight="1" x14ac:dyDescent="0.25">
      <c r="A17" s="645" t="s">
        <v>10</v>
      </c>
      <c r="B17" s="646"/>
      <c r="C17" s="646"/>
      <c r="D17" s="646"/>
      <c r="E17" s="506" t="s">
        <v>394</v>
      </c>
      <c r="F17" s="506"/>
      <c r="G17" s="506"/>
      <c r="H17" s="506"/>
      <c r="I17" s="105">
        <v>6</v>
      </c>
    </row>
    <row r="18" spans="1:9" x14ac:dyDescent="0.25">
      <c r="A18" s="645" t="s">
        <v>524</v>
      </c>
      <c r="B18" s="646"/>
      <c r="C18" s="646"/>
      <c r="D18" s="646"/>
      <c r="E18" s="506" t="s">
        <v>1696</v>
      </c>
      <c r="F18" s="506"/>
      <c r="G18" s="506"/>
      <c r="H18" s="506"/>
      <c r="I18" s="105">
        <v>2</v>
      </c>
    </row>
    <row r="19" spans="1:9" ht="32.25" customHeight="1" x14ac:dyDescent="0.25">
      <c r="A19" s="538" t="s">
        <v>11</v>
      </c>
      <c r="B19" s="539"/>
      <c r="C19" s="539"/>
      <c r="D19" s="539"/>
      <c r="E19" s="539" t="s">
        <v>159</v>
      </c>
      <c r="F19" s="539"/>
      <c r="G19" s="539"/>
      <c r="H19" s="539"/>
      <c r="I19" s="103">
        <v>6</v>
      </c>
    </row>
    <row r="20" spans="1:9" x14ac:dyDescent="0.25">
      <c r="A20" s="498" t="s">
        <v>777</v>
      </c>
      <c r="B20" s="499"/>
      <c r="C20" s="499"/>
      <c r="D20" s="499"/>
      <c r="E20" s="505" t="s">
        <v>778</v>
      </c>
      <c r="F20" s="505"/>
      <c r="G20" s="505"/>
      <c r="H20" s="505"/>
      <c r="I20" s="83">
        <v>3</v>
      </c>
    </row>
    <row r="21" spans="1:9" ht="31.5" customHeight="1" x14ac:dyDescent="0.25">
      <c r="A21" s="498" t="s">
        <v>1695</v>
      </c>
      <c r="B21" s="499"/>
      <c r="C21" s="499"/>
      <c r="D21" s="499"/>
      <c r="E21" s="505" t="s">
        <v>1694</v>
      </c>
      <c r="F21" s="505"/>
      <c r="G21" s="505"/>
      <c r="H21" s="505"/>
      <c r="I21" s="83">
        <v>3</v>
      </c>
    </row>
    <row r="22" spans="1:9" x14ac:dyDescent="0.25">
      <c r="A22" s="498" t="s">
        <v>1710</v>
      </c>
      <c r="B22" s="499"/>
      <c r="C22" s="499"/>
      <c r="D22" s="499"/>
      <c r="E22" s="499" t="s">
        <v>1711</v>
      </c>
      <c r="F22" s="499"/>
      <c r="G22" s="499"/>
      <c r="H22" s="499"/>
      <c r="I22" s="83">
        <v>3</v>
      </c>
    </row>
    <row r="23" spans="1:9" x14ac:dyDescent="0.25">
      <c r="A23" s="498" t="s">
        <v>4</v>
      </c>
      <c r="B23" s="499"/>
      <c r="C23" s="499"/>
      <c r="D23" s="499"/>
      <c r="E23" s="499"/>
      <c r="F23" s="499"/>
      <c r="G23" s="499"/>
      <c r="H23" s="499"/>
      <c r="I23" s="83">
        <v>4</v>
      </c>
    </row>
    <row r="24" spans="1:9" ht="15" customHeight="1" x14ac:dyDescent="0.25">
      <c r="A24" s="500" t="s">
        <v>1389</v>
      </c>
      <c r="B24" s="500"/>
      <c r="C24" s="500"/>
      <c r="D24" s="500"/>
      <c r="E24" s="500"/>
      <c r="F24" s="500"/>
      <c r="G24" s="500"/>
      <c r="H24" s="500"/>
      <c r="I24" s="84">
        <f>SUM(I15:I23)</f>
        <v>36</v>
      </c>
    </row>
    <row r="25" spans="1:9" x14ac:dyDescent="0.25">
      <c r="A25" s="501" t="s">
        <v>1390</v>
      </c>
      <c r="B25" s="501"/>
      <c r="C25" s="501"/>
      <c r="D25" s="501"/>
      <c r="E25" s="501"/>
      <c r="F25" s="501"/>
      <c r="G25" s="501"/>
      <c r="H25" s="501"/>
      <c r="I25" s="86">
        <f>SUM(I13,I24)</f>
        <v>62</v>
      </c>
    </row>
    <row r="26" spans="1:9" x14ac:dyDescent="0.25">
      <c r="A26" s="727" t="s">
        <v>1522</v>
      </c>
      <c r="B26" s="727"/>
      <c r="C26" s="727"/>
      <c r="D26" s="727"/>
      <c r="E26" s="727"/>
      <c r="F26" s="727"/>
      <c r="G26" s="727"/>
      <c r="H26" s="727"/>
      <c r="I26" s="727"/>
    </row>
    <row r="27" spans="1:9" x14ac:dyDescent="0.25">
      <c r="A27" s="538" t="s">
        <v>13</v>
      </c>
      <c r="B27" s="539"/>
      <c r="C27" s="539"/>
      <c r="D27" s="539"/>
      <c r="E27" s="512" t="s">
        <v>136</v>
      </c>
      <c r="F27" s="512"/>
      <c r="G27" s="512"/>
      <c r="H27" s="512"/>
      <c r="I27" s="103">
        <v>3</v>
      </c>
    </row>
    <row r="28" spans="1:9" ht="32.25" customHeight="1" x14ac:dyDescent="0.25">
      <c r="A28" s="538" t="s">
        <v>10</v>
      </c>
      <c r="B28" s="539"/>
      <c r="C28" s="539"/>
      <c r="D28" s="539"/>
      <c r="E28" s="512" t="s">
        <v>74</v>
      </c>
      <c r="F28" s="512"/>
      <c r="G28" s="512"/>
      <c r="H28" s="512"/>
      <c r="I28" s="103">
        <v>3</v>
      </c>
    </row>
    <row r="29" spans="1:9" ht="30.75" customHeight="1" x14ac:dyDescent="0.25">
      <c r="A29" s="538" t="s">
        <v>11</v>
      </c>
      <c r="B29" s="539"/>
      <c r="C29" s="539"/>
      <c r="D29" s="539"/>
      <c r="E29" s="539" t="s">
        <v>159</v>
      </c>
      <c r="F29" s="539"/>
      <c r="G29" s="539"/>
      <c r="H29" s="539"/>
      <c r="I29" s="103">
        <v>3</v>
      </c>
    </row>
    <row r="30" spans="1:9" x14ac:dyDescent="0.25">
      <c r="A30" s="498" t="s">
        <v>777</v>
      </c>
      <c r="B30" s="499"/>
      <c r="C30" s="499"/>
      <c r="D30" s="499"/>
      <c r="E30" s="505" t="s">
        <v>778</v>
      </c>
      <c r="F30" s="505"/>
      <c r="G30" s="505"/>
      <c r="H30" s="505"/>
      <c r="I30" s="83">
        <v>3</v>
      </c>
    </row>
    <row r="31" spans="1:9" x14ac:dyDescent="0.25">
      <c r="A31" s="572" t="s">
        <v>378</v>
      </c>
      <c r="B31" s="512"/>
      <c r="C31" s="512"/>
      <c r="D31" s="512"/>
      <c r="E31" s="539" t="s">
        <v>132</v>
      </c>
      <c r="F31" s="539"/>
      <c r="G31" s="539"/>
      <c r="H31" s="539"/>
      <c r="I31" s="103">
        <v>3</v>
      </c>
    </row>
    <row r="32" spans="1:9" s="65" customFormat="1" x14ac:dyDescent="0.25">
      <c r="A32" s="572" t="s">
        <v>362</v>
      </c>
      <c r="B32" s="512"/>
      <c r="C32" s="512"/>
      <c r="D32" s="512"/>
      <c r="E32" s="512" t="s">
        <v>9</v>
      </c>
      <c r="F32" s="512"/>
      <c r="G32" s="512"/>
      <c r="H32" s="512"/>
      <c r="I32" s="103">
        <v>3</v>
      </c>
    </row>
    <row r="33" spans="1:9" s="65" customFormat="1" ht="45" customHeight="1" x14ac:dyDescent="0.25">
      <c r="A33" s="572" t="s">
        <v>2289</v>
      </c>
      <c r="B33" s="512"/>
      <c r="C33" s="512"/>
      <c r="D33" s="512"/>
      <c r="E33" s="512"/>
      <c r="F33" s="512"/>
      <c r="G33" s="512"/>
      <c r="H33" s="512"/>
      <c r="I33" s="103">
        <v>18</v>
      </c>
    </row>
    <row r="34" spans="1:9" x14ac:dyDescent="0.25">
      <c r="A34" s="500" t="s">
        <v>1544</v>
      </c>
      <c r="B34" s="500"/>
      <c r="C34" s="500"/>
      <c r="D34" s="500"/>
      <c r="E34" s="500"/>
      <c r="F34" s="500"/>
      <c r="G34" s="500"/>
      <c r="H34" s="500"/>
      <c r="I34" s="84">
        <f>SUM(I27:I33)</f>
        <v>36</v>
      </c>
    </row>
    <row r="35" spans="1:9" x14ac:dyDescent="0.25">
      <c r="A35" s="501" t="s">
        <v>1545</v>
      </c>
      <c r="B35" s="501"/>
      <c r="C35" s="501"/>
      <c r="D35" s="501"/>
      <c r="E35" s="501"/>
      <c r="F35" s="501"/>
      <c r="G35" s="501"/>
      <c r="H35" s="501"/>
      <c r="I35" s="86">
        <f>SUM(I13,I34)</f>
        <v>62</v>
      </c>
    </row>
    <row r="36" spans="1:9" x14ac:dyDescent="0.25">
      <c r="A36" s="727" t="s">
        <v>2288</v>
      </c>
      <c r="B36" s="727"/>
      <c r="C36" s="727"/>
      <c r="D36" s="727"/>
      <c r="E36" s="727"/>
      <c r="F36" s="727"/>
      <c r="G36" s="727"/>
      <c r="H36" s="727"/>
      <c r="I36" s="727"/>
    </row>
    <row r="37" spans="1:9" x14ac:dyDescent="0.25">
      <c r="A37" s="538" t="s">
        <v>13</v>
      </c>
      <c r="B37" s="539"/>
      <c r="C37" s="539"/>
      <c r="D37" s="539"/>
      <c r="E37" s="512" t="s">
        <v>136</v>
      </c>
      <c r="F37" s="512"/>
      <c r="G37" s="512"/>
      <c r="H37" s="512"/>
      <c r="I37" s="103">
        <v>3</v>
      </c>
    </row>
    <row r="38" spans="1:9" ht="30.75" customHeight="1" x14ac:dyDescent="0.25">
      <c r="A38" s="538" t="s">
        <v>10</v>
      </c>
      <c r="B38" s="539"/>
      <c r="C38" s="539"/>
      <c r="D38" s="539"/>
      <c r="E38" s="512" t="s">
        <v>74</v>
      </c>
      <c r="F38" s="512"/>
      <c r="G38" s="512"/>
      <c r="H38" s="512"/>
      <c r="I38" s="103">
        <v>3</v>
      </c>
    </row>
    <row r="39" spans="1:9" ht="29.25" customHeight="1" x14ac:dyDescent="0.25">
      <c r="A39" s="538" t="s">
        <v>11</v>
      </c>
      <c r="B39" s="539"/>
      <c r="C39" s="539"/>
      <c r="D39" s="539"/>
      <c r="E39" s="539" t="s">
        <v>159</v>
      </c>
      <c r="F39" s="539"/>
      <c r="G39" s="539"/>
      <c r="H39" s="539"/>
      <c r="I39" s="103">
        <v>3</v>
      </c>
    </row>
    <row r="40" spans="1:9" s="65" customFormat="1" x14ac:dyDescent="0.25">
      <c r="A40" s="498" t="s">
        <v>777</v>
      </c>
      <c r="B40" s="499"/>
      <c r="C40" s="499"/>
      <c r="D40" s="499"/>
      <c r="E40" s="505" t="s">
        <v>778</v>
      </c>
      <c r="F40" s="505"/>
      <c r="G40" s="505"/>
      <c r="H40" s="505"/>
      <c r="I40" s="83">
        <v>3</v>
      </c>
    </row>
    <row r="41" spans="1:9" x14ac:dyDescent="0.25">
      <c r="A41" s="572" t="s">
        <v>2054</v>
      </c>
      <c r="B41" s="512"/>
      <c r="C41" s="512"/>
      <c r="D41" s="512"/>
      <c r="E41" s="539" t="s">
        <v>149</v>
      </c>
      <c r="F41" s="539"/>
      <c r="G41" s="539"/>
      <c r="H41" s="539"/>
      <c r="I41" s="103">
        <v>3</v>
      </c>
    </row>
    <row r="42" spans="1:9" x14ac:dyDescent="0.25">
      <c r="A42" s="572" t="s">
        <v>2053</v>
      </c>
      <c r="B42" s="512"/>
      <c r="C42" s="512"/>
      <c r="D42" s="512"/>
      <c r="E42" s="539" t="s">
        <v>451</v>
      </c>
      <c r="F42" s="539"/>
      <c r="G42" s="539"/>
      <c r="H42" s="539"/>
      <c r="I42" s="103">
        <v>3</v>
      </c>
    </row>
    <row r="43" spans="1:9" x14ac:dyDescent="0.25">
      <c r="A43" s="572" t="s">
        <v>362</v>
      </c>
      <c r="B43" s="512"/>
      <c r="C43" s="512"/>
      <c r="D43" s="512"/>
      <c r="E43" s="512" t="s">
        <v>9</v>
      </c>
      <c r="F43" s="512"/>
      <c r="G43" s="512"/>
      <c r="H43" s="512"/>
      <c r="I43" s="103">
        <v>3</v>
      </c>
    </row>
    <row r="44" spans="1:9" ht="45" customHeight="1" x14ac:dyDescent="0.25">
      <c r="A44" s="572" t="s">
        <v>2289</v>
      </c>
      <c r="B44" s="512"/>
      <c r="C44" s="512"/>
      <c r="D44" s="512"/>
      <c r="E44" s="512"/>
      <c r="F44" s="512"/>
      <c r="G44" s="512"/>
      <c r="H44" s="512"/>
      <c r="I44" s="103">
        <v>15</v>
      </c>
    </row>
    <row r="45" spans="1:9" x14ac:dyDescent="0.25">
      <c r="A45" s="500" t="s">
        <v>1547</v>
      </c>
      <c r="B45" s="500"/>
      <c r="C45" s="500"/>
      <c r="D45" s="500"/>
      <c r="E45" s="500"/>
      <c r="F45" s="500"/>
      <c r="G45" s="500"/>
      <c r="H45" s="500"/>
      <c r="I45" s="84">
        <f>SUM(I37:I44)</f>
        <v>36</v>
      </c>
    </row>
    <row r="46" spans="1:9" x14ac:dyDescent="0.25">
      <c r="A46" s="501" t="s">
        <v>1546</v>
      </c>
      <c r="B46" s="501"/>
      <c r="C46" s="501"/>
      <c r="D46" s="501"/>
      <c r="E46" s="501"/>
      <c r="F46" s="501"/>
      <c r="G46" s="501"/>
      <c r="H46" s="501"/>
      <c r="I46" s="86">
        <f>SUM(I13,I45)</f>
        <v>62</v>
      </c>
    </row>
    <row r="47" spans="1:9" s="65" customFormat="1" x14ac:dyDescent="0.25">
      <c r="A47" s="727" t="s">
        <v>1525</v>
      </c>
      <c r="B47" s="727"/>
      <c r="C47" s="727"/>
      <c r="D47" s="727"/>
      <c r="E47" s="727"/>
      <c r="F47" s="727"/>
      <c r="G47" s="727"/>
      <c r="H47" s="727"/>
      <c r="I47" s="727"/>
    </row>
    <row r="48" spans="1:9" s="65" customFormat="1" x14ac:dyDescent="0.25">
      <c r="A48" s="538" t="s">
        <v>13</v>
      </c>
      <c r="B48" s="539"/>
      <c r="C48" s="539"/>
      <c r="D48" s="539"/>
      <c r="E48" s="512" t="s">
        <v>136</v>
      </c>
      <c r="F48" s="512"/>
      <c r="G48" s="512"/>
      <c r="H48" s="512"/>
      <c r="I48" s="103">
        <v>3</v>
      </c>
    </row>
    <row r="49" spans="1:9" ht="31.5" customHeight="1" x14ac:dyDescent="0.25">
      <c r="A49" s="538" t="s">
        <v>10</v>
      </c>
      <c r="B49" s="539"/>
      <c r="C49" s="539"/>
      <c r="D49" s="539"/>
      <c r="E49" s="512" t="s">
        <v>74</v>
      </c>
      <c r="F49" s="512"/>
      <c r="G49" s="512"/>
      <c r="H49" s="512"/>
      <c r="I49" s="103">
        <v>3</v>
      </c>
    </row>
    <row r="50" spans="1:9" ht="30.75" customHeight="1" x14ac:dyDescent="0.25">
      <c r="A50" s="538" t="s">
        <v>11</v>
      </c>
      <c r="B50" s="539"/>
      <c r="C50" s="539"/>
      <c r="D50" s="539"/>
      <c r="E50" s="539" t="s">
        <v>159</v>
      </c>
      <c r="F50" s="539"/>
      <c r="G50" s="539"/>
      <c r="H50" s="539"/>
      <c r="I50" s="103">
        <v>3</v>
      </c>
    </row>
    <row r="51" spans="1:9" x14ac:dyDescent="0.25">
      <c r="A51" s="572" t="s">
        <v>378</v>
      </c>
      <c r="B51" s="512"/>
      <c r="C51" s="512"/>
      <c r="D51" s="512"/>
      <c r="E51" s="539" t="s">
        <v>132</v>
      </c>
      <c r="F51" s="539"/>
      <c r="G51" s="539"/>
      <c r="H51" s="539"/>
      <c r="I51" s="103">
        <v>3</v>
      </c>
    </row>
    <row r="52" spans="1:9" x14ac:dyDescent="0.25">
      <c r="A52" s="572" t="s">
        <v>362</v>
      </c>
      <c r="B52" s="512"/>
      <c r="C52" s="512"/>
      <c r="D52" s="512"/>
      <c r="E52" s="512" t="s">
        <v>9</v>
      </c>
      <c r="F52" s="512"/>
      <c r="G52" s="512"/>
      <c r="H52" s="512"/>
      <c r="I52" s="103">
        <v>3</v>
      </c>
    </row>
    <row r="53" spans="1:9" x14ac:dyDescent="0.25">
      <c r="A53" s="498" t="s">
        <v>4</v>
      </c>
      <c r="B53" s="499"/>
      <c r="C53" s="499"/>
      <c r="D53" s="499"/>
      <c r="E53" s="499" t="s">
        <v>2268</v>
      </c>
      <c r="F53" s="499"/>
      <c r="G53" s="499"/>
      <c r="H53" s="499"/>
      <c r="I53" s="83">
        <v>3</v>
      </c>
    </row>
    <row r="54" spans="1:9" ht="46.5" customHeight="1" x14ac:dyDescent="0.25">
      <c r="A54" s="572" t="s">
        <v>2289</v>
      </c>
      <c r="B54" s="512"/>
      <c r="C54" s="512"/>
      <c r="D54" s="512"/>
      <c r="E54" s="512"/>
      <c r="F54" s="512"/>
      <c r="G54" s="512"/>
      <c r="H54" s="512"/>
      <c r="I54" s="103">
        <v>18</v>
      </c>
    </row>
    <row r="55" spans="1:9" x14ac:dyDescent="0.25">
      <c r="A55" s="500" t="s">
        <v>1551</v>
      </c>
      <c r="B55" s="500"/>
      <c r="C55" s="500"/>
      <c r="D55" s="500"/>
      <c r="E55" s="500"/>
      <c r="F55" s="500"/>
      <c r="G55" s="500"/>
      <c r="H55" s="500"/>
      <c r="I55" s="84">
        <f>SUM(I48:I54)</f>
        <v>36</v>
      </c>
    </row>
    <row r="56" spans="1:9" x14ac:dyDescent="0.25">
      <c r="A56" s="501" t="s">
        <v>1548</v>
      </c>
      <c r="B56" s="501"/>
      <c r="C56" s="501"/>
      <c r="D56" s="501"/>
      <c r="E56" s="501"/>
      <c r="F56" s="501"/>
      <c r="G56" s="501"/>
      <c r="H56" s="501"/>
      <c r="I56" s="86">
        <f>SUM(I13,I55)</f>
        <v>62</v>
      </c>
    </row>
    <row r="57" spans="1:9" x14ac:dyDescent="0.25">
      <c r="A57" s="502" t="s">
        <v>6</v>
      </c>
      <c r="B57" s="502"/>
      <c r="C57" s="502"/>
      <c r="D57" s="502"/>
      <c r="E57" s="502"/>
      <c r="F57" s="502"/>
      <c r="G57" s="502"/>
      <c r="H57" s="502"/>
      <c r="I57" s="502"/>
    </row>
    <row r="58" spans="1:9" s="318" customFormat="1" ht="30.75" customHeight="1" x14ac:dyDescent="0.25">
      <c r="A58" s="503" t="s">
        <v>2013</v>
      </c>
      <c r="B58" s="503"/>
      <c r="C58" s="503"/>
      <c r="D58" s="503"/>
      <c r="E58" s="503"/>
      <c r="F58" s="503"/>
      <c r="G58" s="503"/>
      <c r="H58" s="503"/>
      <c r="I58" s="503"/>
    </row>
    <row r="59" spans="1:9" x14ac:dyDescent="0.25">
      <c r="A59" s="503" t="s">
        <v>2292</v>
      </c>
      <c r="B59" s="503"/>
      <c r="C59" s="503"/>
      <c r="D59" s="503"/>
      <c r="E59" s="503"/>
      <c r="F59" s="503"/>
      <c r="G59" s="503"/>
      <c r="H59" s="503"/>
      <c r="I59" s="503"/>
    </row>
    <row r="60" spans="1:9" x14ac:dyDescent="0.25">
      <c r="A60" s="503" t="s">
        <v>2291</v>
      </c>
      <c r="B60" s="503"/>
      <c r="C60" s="503"/>
      <c r="D60" s="503"/>
      <c r="E60" s="503"/>
      <c r="F60" s="503"/>
      <c r="G60" s="503"/>
      <c r="H60" s="503"/>
      <c r="I60" s="503"/>
    </row>
    <row r="61" spans="1:9" ht="71.25" customHeight="1" x14ac:dyDescent="0.25">
      <c r="A61" s="640" t="s">
        <v>2290</v>
      </c>
      <c r="B61" s="734"/>
      <c r="C61" s="734"/>
      <c r="D61" s="734"/>
      <c r="E61" s="734"/>
      <c r="F61" s="734"/>
      <c r="G61" s="734"/>
      <c r="H61" s="734"/>
      <c r="I61" s="734"/>
    </row>
    <row r="62" spans="1:9" x14ac:dyDescent="0.25">
      <c r="A62" s="730" t="s">
        <v>2219</v>
      </c>
      <c r="B62" s="730"/>
      <c r="C62" s="730"/>
      <c r="D62" s="730"/>
      <c r="E62" s="730"/>
      <c r="F62" s="730"/>
      <c r="G62" s="730"/>
      <c r="H62" s="730"/>
      <c r="I62" s="730"/>
    </row>
    <row r="63" spans="1:9" x14ac:dyDescent="0.25">
      <c r="A63" s="730" t="s">
        <v>2280</v>
      </c>
      <c r="B63" s="730"/>
      <c r="C63" s="730"/>
      <c r="D63" s="730"/>
      <c r="E63" s="730"/>
      <c r="F63" s="730"/>
      <c r="G63" s="730"/>
      <c r="H63" s="730"/>
      <c r="I63" s="730"/>
    </row>
    <row r="64" spans="1:9" s="318" customFormat="1" ht="27.75" customHeight="1" x14ac:dyDescent="0.25">
      <c r="A64" s="774" t="s">
        <v>2281</v>
      </c>
      <c r="B64" s="774"/>
      <c r="C64" s="774"/>
      <c r="D64" s="774"/>
      <c r="E64" s="774"/>
      <c r="F64" s="774"/>
      <c r="G64" s="774"/>
      <c r="H64" s="774"/>
      <c r="I64" s="774"/>
    </row>
    <row r="65" spans="1:9" x14ac:dyDescent="0.25">
      <c r="A65" s="730" t="s">
        <v>2282</v>
      </c>
      <c r="B65" s="730"/>
      <c r="C65" s="730"/>
      <c r="D65" s="730"/>
      <c r="E65" s="730"/>
      <c r="F65" s="730"/>
      <c r="G65" s="730"/>
      <c r="H65" s="730"/>
      <c r="I65" s="730"/>
    </row>
    <row r="66" spans="1:9" s="318" customFormat="1" ht="27.75" customHeight="1" x14ac:dyDescent="0.25">
      <c r="A66" s="729" t="s">
        <v>2283</v>
      </c>
      <c r="B66" s="729"/>
      <c r="C66" s="729"/>
      <c r="D66" s="729"/>
      <c r="E66" s="729"/>
      <c r="F66" s="729"/>
      <c r="G66" s="729"/>
      <c r="H66" s="729"/>
      <c r="I66" s="729"/>
    </row>
    <row r="67" spans="1:9" x14ac:dyDescent="0.25">
      <c r="A67" s="730" t="s">
        <v>2285</v>
      </c>
      <c r="B67" s="730"/>
      <c r="C67" s="730"/>
      <c r="D67" s="730"/>
      <c r="E67" s="730"/>
      <c r="F67" s="730"/>
      <c r="G67" s="730"/>
      <c r="H67" s="730"/>
      <c r="I67" s="730"/>
    </row>
    <row r="68" spans="1:9" ht="24" customHeight="1" x14ac:dyDescent="0.25">
      <c r="A68" s="774" t="s">
        <v>2284</v>
      </c>
      <c r="B68" s="774"/>
      <c r="C68" s="774"/>
      <c r="D68" s="774"/>
      <c r="E68" s="774"/>
      <c r="F68" s="774"/>
      <c r="G68" s="774"/>
      <c r="H68" s="774"/>
      <c r="I68" s="774"/>
    </row>
    <row r="69" spans="1:9" s="303" customFormat="1" x14ac:dyDescent="0.25">
      <c r="A69" s="773" t="s">
        <v>2200</v>
      </c>
      <c r="B69" s="773"/>
      <c r="C69" s="773"/>
      <c r="D69" s="773"/>
      <c r="E69" s="773"/>
      <c r="F69" s="773"/>
      <c r="G69" s="773"/>
      <c r="H69" s="773"/>
      <c r="I69" s="773"/>
    </row>
    <row r="70" spans="1:9" ht="15" hidden="1" customHeight="1" x14ac:dyDescent="0.25">
      <c r="A70" s="729" t="s">
        <v>2213</v>
      </c>
      <c r="B70" s="730"/>
      <c r="C70" s="730"/>
      <c r="D70" s="730"/>
      <c r="E70" s="730"/>
      <c r="F70" s="730"/>
      <c r="G70" s="730"/>
      <c r="H70" s="730"/>
      <c r="I70" s="730"/>
    </row>
    <row r="71" spans="1:9" ht="15" hidden="1" customHeight="1" x14ac:dyDescent="0.25">
      <c r="A71" s="729" t="s">
        <v>2214</v>
      </c>
      <c r="B71" s="730"/>
      <c r="C71" s="730"/>
      <c r="D71" s="730"/>
      <c r="E71" s="730"/>
      <c r="F71" s="730"/>
      <c r="G71" s="730"/>
      <c r="H71" s="730"/>
      <c r="I71" s="730"/>
    </row>
    <row r="72" spans="1:9" ht="15" hidden="1" customHeight="1" x14ac:dyDescent="0.25">
      <c r="A72" s="729" t="s">
        <v>2215</v>
      </c>
      <c r="B72" s="730"/>
      <c r="C72" s="730"/>
      <c r="D72" s="730"/>
      <c r="E72" s="730"/>
      <c r="F72" s="730"/>
      <c r="G72" s="730"/>
      <c r="H72" s="730"/>
      <c r="I72" s="730"/>
    </row>
    <row r="73" spans="1:9" ht="15" hidden="1" customHeight="1" x14ac:dyDescent="0.25">
      <c r="A73" s="729" t="s">
        <v>2218</v>
      </c>
      <c r="B73" s="729"/>
      <c r="C73" s="729"/>
      <c r="D73" s="729"/>
      <c r="E73" s="729"/>
      <c r="F73" s="729"/>
      <c r="G73" s="729"/>
      <c r="H73" s="729"/>
      <c r="I73" s="729"/>
    </row>
    <row r="74" spans="1:9" ht="15" hidden="1" customHeight="1" x14ac:dyDescent="0.25">
      <c r="A74" s="418" t="s">
        <v>560</v>
      </c>
      <c r="B74" s="418"/>
      <c r="C74" s="418" t="s">
        <v>1361</v>
      </c>
      <c r="D74" s="418"/>
    </row>
    <row r="75" spans="1:9" ht="15" hidden="1" customHeight="1" x14ac:dyDescent="0.25">
      <c r="A75" s="301"/>
    </row>
    <row r="76" spans="1:9" ht="15" hidden="1" customHeight="1" x14ac:dyDescent="0.25">
      <c r="A76" s="301" t="s">
        <v>2199</v>
      </c>
    </row>
    <row r="77" spans="1:9" ht="15" hidden="1" customHeight="1" x14ac:dyDescent="0.25">
      <c r="A77" s="301"/>
    </row>
    <row r="78" spans="1:9" ht="15" hidden="1" customHeight="1" x14ac:dyDescent="0.25">
      <c r="A78" s="301" t="s">
        <v>2200</v>
      </c>
    </row>
    <row r="79" spans="1:9" ht="15" hidden="1" customHeight="1" x14ac:dyDescent="0.25">
      <c r="A79" s="301" t="s">
        <v>2201</v>
      </c>
    </row>
    <row r="80" spans="1:9" ht="15" hidden="1" customHeight="1" x14ac:dyDescent="0.25">
      <c r="A80" s="301" t="s">
        <v>2202</v>
      </c>
    </row>
    <row r="81" spans="1:9" ht="11.25" hidden="1" customHeight="1" x14ac:dyDescent="0.25">
      <c r="A81" s="301" t="s">
        <v>2203</v>
      </c>
    </row>
    <row r="82" spans="1:9" ht="15" hidden="1" customHeight="1" x14ac:dyDescent="0.25">
      <c r="A82" s="301" t="s">
        <v>2204</v>
      </c>
    </row>
    <row r="83" spans="1:9" ht="15" hidden="1" customHeight="1" x14ac:dyDescent="0.25">
      <c r="A83" s="301" t="s">
        <v>2205</v>
      </c>
    </row>
    <row r="84" spans="1:9" ht="15" hidden="1" customHeight="1" x14ac:dyDescent="0.25">
      <c r="A84" s="301" t="s">
        <v>2206</v>
      </c>
    </row>
    <row r="85" spans="1:9" ht="15" hidden="1" customHeight="1" x14ac:dyDescent="0.25">
      <c r="A85" s="301"/>
    </row>
    <row r="86" spans="1:9" ht="14.25" hidden="1" customHeight="1" x14ac:dyDescent="0.25">
      <c r="A86" s="301" t="s">
        <v>2207</v>
      </c>
    </row>
    <row r="87" spans="1:9" ht="15" hidden="1" customHeight="1" x14ac:dyDescent="0.25">
      <c r="A87" s="301" t="s">
        <v>2208</v>
      </c>
    </row>
    <row r="88" spans="1:9" ht="15" hidden="1" customHeight="1" x14ac:dyDescent="0.25">
      <c r="A88" s="301" t="s">
        <v>2209</v>
      </c>
    </row>
    <row r="89" spans="1:9" ht="15" hidden="1" customHeight="1" x14ac:dyDescent="0.25">
      <c r="A89" s="301" t="s">
        <v>2210</v>
      </c>
    </row>
    <row r="90" spans="1:9" ht="15" hidden="1" customHeight="1" x14ac:dyDescent="0.25">
      <c r="A90" s="301"/>
    </row>
    <row r="91" spans="1:9" ht="15" hidden="1" customHeight="1" x14ac:dyDescent="0.25">
      <c r="A91" s="301" t="s">
        <v>2211</v>
      </c>
    </row>
    <row r="92" spans="1:9" ht="15" hidden="1" customHeight="1" x14ac:dyDescent="0.25">
      <c r="A92" s="301" t="s">
        <v>2212</v>
      </c>
    </row>
    <row r="93" spans="1:9" ht="80.25" customHeight="1" x14ac:dyDescent="0.25">
      <c r="A93" s="729" t="s">
        <v>2235</v>
      </c>
      <c r="B93" s="731"/>
      <c r="C93" s="731"/>
      <c r="D93" s="731"/>
      <c r="E93" s="731"/>
      <c r="F93" s="731"/>
      <c r="G93" s="731"/>
      <c r="H93" s="731"/>
      <c r="I93" s="731"/>
    </row>
    <row r="94" spans="1:9" ht="56.25" customHeight="1" x14ac:dyDescent="0.25">
      <c r="A94" s="729" t="s">
        <v>2215</v>
      </c>
      <c r="B94" s="729"/>
      <c r="C94" s="729"/>
      <c r="D94" s="729"/>
      <c r="E94" s="729"/>
      <c r="F94" s="729"/>
      <c r="G94" s="729"/>
      <c r="H94" s="729"/>
      <c r="I94" s="729"/>
    </row>
    <row r="95" spans="1:9" ht="56.25" customHeight="1" x14ac:dyDescent="0.25">
      <c r="A95" s="729" t="s">
        <v>2236</v>
      </c>
      <c r="B95" s="730"/>
      <c r="C95" s="730"/>
      <c r="D95" s="730"/>
      <c r="E95" s="730"/>
      <c r="F95" s="730"/>
      <c r="G95" s="730"/>
      <c r="H95" s="730"/>
      <c r="I95" s="730"/>
    </row>
    <row r="96" spans="1:9" x14ac:dyDescent="0.25">
      <c r="A96" s="738" t="s">
        <v>2278</v>
      </c>
      <c r="B96" s="738"/>
      <c r="C96" s="738"/>
      <c r="D96" s="738"/>
      <c r="E96" s="738"/>
      <c r="F96" s="738"/>
      <c r="G96" s="738"/>
      <c r="H96" s="738"/>
      <c r="I96" s="738"/>
    </row>
    <row r="97" spans="1:9" ht="44.25" customHeight="1" x14ac:dyDescent="0.25">
      <c r="A97" s="492" t="s">
        <v>2279</v>
      </c>
      <c r="B97" s="492"/>
      <c r="C97" s="492"/>
      <c r="D97" s="492"/>
      <c r="E97" s="492"/>
      <c r="F97" s="492"/>
      <c r="G97" s="492"/>
      <c r="H97" s="492"/>
      <c r="I97" s="492"/>
    </row>
    <row r="98" spans="1:9" x14ac:dyDescent="0.25">
      <c r="A98" s="527" t="s">
        <v>560</v>
      </c>
      <c r="B98" s="527"/>
      <c r="C98" s="527" t="s">
        <v>1361</v>
      </c>
      <c r="D98" s="527"/>
    </row>
    <row r="99" spans="1:9" x14ac:dyDescent="0.25">
      <c r="A99" s="301"/>
    </row>
    <row r="100" spans="1:9" x14ac:dyDescent="0.25">
      <c r="A100" s="301"/>
    </row>
    <row r="101" spans="1:9" x14ac:dyDescent="0.25">
      <c r="A101" s="304"/>
    </row>
    <row r="102" spans="1:9" x14ac:dyDescent="0.25">
      <c r="A102" s="304"/>
    </row>
  </sheetData>
  <sheetProtection password="CA9D" sheet="1" objects="1" scenarios="1"/>
  <mergeCells count="121">
    <mergeCell ref="A59:I59"/>
    <mergeCell ref="A93:I93"/>
    <mergeCell ref="A32:D32"/>
    <mergeCell ref="E32:H32"/>
    <mergeCell ref="A29:D29"/>
    <mergeCell ref="E29:H29"/>
    <mergeCell ref="A34:H34"/>
    <mergeCell ref="E31:H31"/>
    <mergeCell ref="A74:B74"/>
    <mergeCell ref="C74:D74"/>
    <mergeCell ref="A60:I60"/>
    <mergeCell ref="A61:I61"/>
    <mergeCell ref="A57:I57"/>
    <mergeCell ref="A42:D42"/>
    <mergeCell ref="E42:H42"/>
    <mergeCell ref="A40:D40"/>
    <mergeCell ref="A53:D53"/>
    <mergeCell ref="E53:H53"/>
    <mergeCell ref="E30:H30"/>
    <mergeCell ref="A96:I96"/>
    <mergeCell ref="A97:I97"/>
    <mergeCell ref="A98:B98"/>
    <mergeCell ref="C98:D98"/>
    <mergeCell ref="A62:I62"/>
    <mergeCell ref="A65:I65"/>
    <mergeCell ref="A67:I67"/>
    <mergeCell ref="A94:I94"/>
    <mergeCell ref="A95:I95"/>
    <mergeCell ref="A70:I70"/>
    <mergeCell ref="A71:I71"/>
    <mergeCell ref="A72:I72"/>
    <mergeCell ref="A73:I73"/>
    <mergeCell ref="A69:I69"/>
    <mergeCell ref="A64:I64"/>
    <mergeCell ref="A68:I68"/>
    <mergeCell ref="A66:I66"/>
    <mergeCell ref="A63:I63"/>
    <mergeCell ref="A11:D11"/>
    <mergeCell ref="E11:H11"/>
    <mergeCell ref="A13:H13"/>
    <mergeCell ref="A10:D10"/>
    <mergeCell ref="A24:H24"/>
    <mergeCell ref="A38:D38"/>
    <mergeCell ref="A35:H35"/>
    <mergeCell ref="A39:D39"/>
    <mergeCell ref="E39:H39"/>
    <mergeCell ref="E38:H38"/>
    <mergeCell ref="A12:D12"/>
    <mergeCell ref="E12:H12"/>
    <mergeCell ref="A33:D33"/>
    <mergeCell ref="E33:H33"/>
    <mergeCell ref="A14:I14"/>
    <mergeCell ref="A15:D15"/>
    <mergeCell ref="E15:H15"/>
    <mergeCell ref="A21:D21"/>
    <mergeCell ref="E21:H21"/>
    <mergeCell ref="A20:D20"/>
    <mergeCell ref="E20:H20"/>
    <mergeCell ref="A18:D18"/>
    <mergeCell ref="E10:H10"/>
    <mergeCell ref="A30:D30"/>
    <mergeCell ref="A1:I1"/>
    <mergeCell ref="A2:I2"/>
    <mergeCell ref="A5:I5"/>
    <mergeCell ref="A8:D8"/>
    <mergeCell ref="E8:H8"/>
    <mergeCell ref="A3:B3"/>
    <mergeCell ref="C3:I3"/>
    <mergeCell ref="B4:E4"/>
    <mergeCell ref="A6:D6"/>
    <mergeCell ref="E6:H6"/>
    <mergeCell ref="A7:D7"/>
    <mergeCell ref="E7:H7"/>
    <mergeCell ref="A9:D9"/>
    <mergeCell ref="E9:H9"/>
    <mergeCell ref="A58:I58"/>
    <mergeCell ref="A22:D22"/>
    <mergeCell ref="E22:H22"/>
    <mergeCell ref="A23:D23"/>
    <mergeCell ref="E23:H23"/>
    <mergeCell ref="A54:D54"/>
    <mergeCell ref="A56:H56"/>
    <mergeCell ref="A50:D50"/>
    <mergeCell ref="E50:H50"/>
    <mergeCell ref="A55:H55"/>
    <mergeCell ref="E54:H54"/>
    <mergeCell ref="A51:D51"/>
    <mergeCell ref="E51:H51"/>
    <mergeCell ref="A43:D43"/>
    <mergeCell ref="E43:H43"/>
    <mergeCell ref="A52:D52"/>
    <mergeCell ref="E52:H52"/>
    <mergeCell ref="A44:D44"/>
    <mergeCell ref="E44:H44"/>
    <mergeCell ref="A48:D48"/>
    <mergeCell ref="E48:H48"/>
    <mergeCell ref="A49:D49"/>
    <mergeCell ref="A16:D16"/>
    <mergeCell ref="E16:H16"/>
    <mergeCell ref="E49:H49"/>
    <mergeCell ref="A45:H45"/>
    <mergeCell ref="A47:I47"/>
    <mergeCell ref="A46:H46"/>
    <mergeCell ref="A41:D41"/>
    <mergeCell ref="E41:H41"/>
    <mergeCell ref="E27:H27"/>
    <mergeCell ref="A36:I36"/>
    <mergeCell ref="A37:D37"/>
    <mergeCell ref="E37:H37"/>
    <mergeCell ref="A28:D28"/>
    <mergeCell ref="E28:H28"/>
    <mergeCell ref="A31:D31"/>
    <mergeCell ref="E40:H40"/>
    <mergeCell ref="E18:H18"/>
    <mergeCell ref="A17:D17"/>
    <mergeCell ref="E17:H17"/>
    <mergeCell ref="A19:D19"/>
    <mergeCell ref="E19:H19"/>
    <mergeCell ref="A25:H25"/>
    <mergeCell ref="A26:I26"/>
    <mergeCell ref="A27:D27"/>
  </mergeCells>
  <hyperlinks>
    <hyperlink ref="A74" location="'Table of Contents'!A1" display="table of contents"/>
    <hyperlink ref="C74:D74" location="'Programs by University'!A1" display="programs by university"/>
    <hyperlink ref="A98" location="'Table of Contents'!A1" display="table of contents"/>
    <hyperlink ref="C98:D98"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5"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K65"/>
  <sheetViews>
    <sheetView view="pageLayout" topLeftCell="A4" zoomScaleNormal="100" workbookViewId="0">
      <selection sqref="A1:I1"/>
    </sheetView>
  </sheetViews>
  <sheetFormatPr defaultColWidth="9.140625" defaultRowHeight="15" x14ac:dyDescent="0.25"/>
  <cols>
    <col min="1" max="8" width="9.140625" style="318"/>
    <col min="9" max="9" width="9.140625" style="320"/>
    <col min="10" max="16384" width="9.140625" style="318"/>
  </cols>
  <sheetData>
    <row r="1" spans="1:11" x14ac:dyDescent="0.25">
      <c r="A1" s="447" t="s">
        <v>2286</v>
      </c>
      <c r="B1" s="447"/>
      <c r="C1" s="447"/>
      <c r="D1" s="447"/>
      <c r="E1" s="447"/>
      <c r="F1" s="447"/>
      <c r="G1" s="447"/>
      <c r="H1" s="447"/>
      <c r="I1" s="447"/>
    </row>
    <row r="2" spans="1:11" x14ac:dyDescent="0.25">
      <c r="A2" s="447" t="s">
        <v>42</v>
      </c>
      <c r="B2" s="447"/>
      <c r="C2" s="447"/>
      <c r="D2" s="447"/>
      <c r="E2" s="447"/>
      <c r="F2" s="447"/>
      <c r="G2" s="447"/>
      <c r="H2" s="447"/>
      <c r="I2" s="447"/>
    </row>
    <row r="3" spans="1:11" ht="15" customHeight="1" x14ac:dyDescent="0.25">
      <c r="A3" s="519" t="s">
        <v>27</v>
      </c>
      <c r="B3" s="520"/>
      <c r="C3" s="520" t="s">
        <v>393</v>
      </c>
      <c r="D3" s="520"/>
      <c r="E3" s="520"/>
      <c r="F3" s="520"/>
      <c r="G3" s="520"/>
      <c r="H3" s="520"/>
      <c r="I3" s="521"/>
      <c r="J3" s="319"/>
      <c r="K3" s="47"/>
    </row>
    <row r="4" spans="1:11" ht="14.65" customHeight="1" x14ac:dyDescent="0.25">
      <c r="A4" s="117" t="s">
        <v>29</v>
      </c>
      <c r="B4" s="775" t="s">
        <v>772</v>
      </c>
      <c r="C4" s="775"/>
      <c r="D4" s="775"/>
      <c r="E4" s="775"/>
      <c r="F4" s="143"/>
      <c r="G4" s="143"/>
      <c r="H4" s="143"/>
      <c r="I4" s="115"/>
    </row>
    <row r="5" spans="1:11" ht="15" customHeight="1" x14ac:dyDescent="0.25">
      <c r="A5" s="535" t="s">
        <v>1</v>
      </c>
      <c r="B5" s="536"/>
      <c r="C5" s="536"/>
      <c r="D5" s="536"/>
      <c r="E5" s="536"/>
      <c r="F5" s="536"/>
      <c r="G5" s="536"/>
      <c r="H5" s="536"/>
      <c r="I5" s="537"/>
    </row>
    <row r="6" spans="1:11" x14ac:dyDescent="0.25">
      <c r="A6" s="498" t="s">
        <v>363</v>
      </c>
      <c r="B6" s="499"/>
      <c r="C6" s="499"/>
      <c r="D6" s="499"/>
      <c r="E6" s="499" t="s">
        <v>8</v>
      </c>
      <c r="F6" s="499"/>
      <c r="G6" s="499"/>
      <c r="H6" s="499"/>
      <c r="I6" s="83">
        <v>6</v>
      </c>
    </row>
    <row r="7" spans="1:11" ht="29.25" customHeight="1" x14ac:dyDescent="0.25">
      <c r="A7" s="498" t="s">
        <v>1695</v>
      </c>
      <c r="B7" s="499"/>
      <c r="C7" s="499"/>
      <c r="D7" s="499"/>
      <c r="E7" s="505" t="s">
        <v>1694</v>
      </c>
      <c r="F7" s="505"/>
      <c r="G7" s="505"/>
      <c r="H7" s="505"/>
      <c r="I7" s="83">
        <v>3</v>
      </c>
    </row>
    <row r="8" spans="1:11" x14ac:dyDescent="0.25">
      <c r="A8" s="498"/>
      <c r="B8" s="499"/>
      <c r="C8" s="499"/>
      <c r="D8" s="499"/>
      <c r="E8" s="499"/>
      <c r="F8" s="499"/>
      <c r="G8" s="499"/>
      <c r="H8" s="499"/>
      <c r="I8" s="83"/>
    </row>
    <row r="9" spans="1:11" ht="15" customHeight="1" x14ac:dyDescent="0.25">
      <c r="A9" s="532" t="s">
        <v>43</v>
      </c>
      <c r="B9" s="533"/>
      <c r="C9" s="533"/>
      <c r="D9" s="533"/>
      <c r="E9" s="533"/>
      <c r="F9" s="533"/>
      <c r="G9" s="533"/>
      <c r="H9" s="533"/>
      <c r="I9" s="534"/>
    </row>
    <row r="10" spans="1:11" ht="30" customHeight="1" x14ac:dyDescent="0.25">
      <c r="A10" s="504" t="s">
        <v>13</v>
      </c>
      <c r="B10" s="505"/>
      <c r="C10" s="505"/>
      <c r="D10" s="505"/>
      <c r="E10" s="506" t="s">
        <v>395</v>
      </c>
      <c r="F10" s="506"/>
      <c r="G10" s="506"/>
      <c r="H10" s="506"/>
      <c r="I10" s="83">
        <v>3</v>
      </c>
    </row>
    <row r="11" spans="1:11" ht="33" customHeight="1" x14ac:dyDescent="0.25">
      <c r="A11" s="538" t="s">
        <v>10</v>
      </c>
      <c r="B11" s="539"/>
      <c r="C11" s="539"/>
      <c r="D11" s="539"/>
      <c r="E11" s="512" t="s">
        <v>394</v>
      </c>
      <c r="F11" s="512"/>
      <c r="G11" s="512"/>
      <c r="H11" s="512"/>
      <c r="I11" s="103">
        <v>6</v>
      </c>
    </row>
    <row r="12" spans="1:11" ht="31.5" customHeight="1" x14ac:dyDescent="0.25">
      <c r="A12" s="538" t="s">
        <v>11</v>
      </c>
      <c r="B12" s="539"/>
      <c r="C12" s="539"/>
      <c r="D12" s="539"/>
      <c r="E12" s="539" t="s">
        <v>159</v>
      </c>
      <c r="F12" s="539"/>
      <c r="G12" s="539"/>
      <c r="H12" s="539"/>
      <c r="I12" s="103">
        <v>6</v>
      </c>
    </row>
    <row r="13" spans="1:11" x14ac:dyDescent="0.25">
      <c r="A13" s="498" t="s">
        <v>212</v>
      </c>
      <c r="B13" s="499"/>
      <c r="C13" s="499"/>
      <c r="D13" s="499"/>
      <c r="E13" s="499" t="s">
        <v>12</v>
      </c>
      <c r="F13" s="499"/>
      <c r="G13" s="499"/>
      <c r="H13" s="499"/>
      <c r="I13" s="83">
        <v>3</v>
      </c>
    </row>
    <row r="14" spans="1:11" x14ac:dyDescent="0.25">
      <c r="A14" s="498"/>
      <c r="B14" s="499"/>
      <c r="C14" s="499"/>
      <c r="D14" s="499"/>
      <c r="E14" s="499"/>
      <c r="F14" s="499"/>
      <c r="G14" s="499"/>
      <c r="H14" s="499"/>
      <c r="I14" s="83"/>
    </row>
    <row r="15" spans="1:11" x14ac:dyDescent="0.25">
      <c r="A15" s="532" t="s">
        <v>3</v>
      </c>
      <c r="B15" s="533"/>
      <c r="C15" s="533"/>
      <c r="D15" s="533"/>
      <c r="E15" s="533"/>
      <c r="F15" s="533"/>
      <c r="G15" s="533"/>
      <c r="H15" s="533"/>
      <c r="I15" s="534"/>
    </row>
    <row r="16" spans="1:11" ht="31.5" customHeight="1" x14ac:dyDescent="0.25">
      <c r="A16" s="504" t="s">
        <v>15</v>
      </c>
      <c r="B16" s="505"/>
      <c r="C16" s="505"/>
      <c r="D16" s="505"/>
      <c r="E16" s="499" t="s">
        <v>80</v>
      </c>
      <c r="F16" s="499"/>
      <c r="G16" s="499"/>
      <c r="H16" s="499"/>
      <c r="I16" s="83">
        <v>3</v>
      </c>
    </row>
    <row r="17" spans="1:9" x14ac:dyDescent="0.25">
      <c r="A17" s="498"/>
      <c r="B17" s="499"/>
      <c r="C17" s="499"/>
      <c r="D17" s="499"/>
      <c r="E17" s="499"/>
      <c r="F17" s="499"/>
      <c r="G17" s="499"/>
      <c r="H17" s="499"/>
      <c r="I17" s="83"/>
    </row>
    <row r="18" spans="1:9" x14ac:dyDescent="0.25">
      <c r="A18" s="532" t="s">
        <v>18</v>
      </c>
      <c r="B18" s="533"/>
      <c r="C18" s="533"/>
      <c r="D18" s="533"/>
      <c r="E18" s="533"/>
      <c r="F18" s="533"/>
      <c r="G18" s="533"/>
      <c r="H18" s="533"/>
      <c r="I18" s="534"/>
    </row>
    <row r="19" spans="1:9" ht="15" customHeight="1" x14ac:dyDescent="0.25">
      <c r="A19" s="498" t="s">
        <v>1710</v>
      </c>
      <c r="B19" s="499"/>
      <c r="C19" s="499"/>
      <c r="D19" s="499"/>
      <c r="E19" s="499" t="s">
        <v>1711</v>
      </c>
      <c r="F19" s="499"/>
      <c r="G19" s="499"/>
      <c r="H19" s="499"/>
      <c r="I19" s="83">
        <v>3</v>
      </c>
    </row>
    <row r="20" spans="1:9" x14ac:dyDescent="0.25">
      <c r="A20" s="498" t="s">
        <v>777</v>
      </c>
      <c r="B20" s="499"/>
      <c r="C20" s="499"/>
      <c r="D20" s="499"/>
      <c r="E20" s="505" t="s">
        <v>778</v>
      </c>
      <c r="F20" s="505"/>
      <c r="G20" s="505"/>
      <c r="H20" s="505"/>
      <c r="I20" s="83">
        <v>3</v>
      </c>
    </row>
    <row r="21" spans="1:9" x14ac:dyDescent="0.25">
      <c r="A21" s="504" t="s">
        <v>776</v>
      </c>
      <c r="B21" s="505"/>
      <c r="C21" s="505"/>
      <c r="D21" s="505"/>
      <c r="E21" s="499" t="s">
        <v>452</v>
      </c>
      <c r="F21" s="499"/>
      <c r="G21" s="499"/>
      <c r="H21" s="499"/>
      <c r="I21" s="83">
        <v>3</v>
      </c>
    </row>
    <row r="22" spans="1:9" x14ac:dyDescent="0.25">
      <c r="A22" s="516" t="s">
        <v>5</v>
      </c>
      <c r="B22" s="517"/>
      <c r="C22" s="517"/>
      <c r="D22" s="517"/>
      <c r="E22" s="517"/>
      <c r="F22" s="517"/>
      <c r="G22" s="517"/>
      <c r="H22" s="518"/>
      <c r="I22" s="124">
        <f>SUM(I6:I7,I10:I13,I16,I19:I21)</f>
        <v>39</v>
      </c>
    </row>
    <row r="23" spans="1:9" x14ac:dyDescent="0.25">
      <c r="A23" s="566" t="s">
        <v>657</v>
      </c>
      <c r="B23" s="567"/>
      <c r="C23" s="567"/>
      <c r="D23" s="567"/>
      <c r="E23" s="567"/>
      <c r="F23" s="567"/>
      <c r="G23" s="567"/>
      <c r="H23" s="567"/>
      <c r="I23" s="568"/>
    </row>
    <row r="24" spans="1:9" x14ac:dyDescent="0.25">
      <c r="A24" s="569" t="s">
        <v>2293</v>
      </c>
      <c r="B24" s="570"/>
      <c r="C24" s="570"/>
      <c r="D24" s="570"/>
      <c r="E24" s="570"/>
      <c r="F24" s="570"/>
      <c r="G24" s="570"/>
      <c r="H24" s="570"/>
      <c r="I24" s="571"/>
    </row>
    <row r="25" spans="1:9" x14ac:dyDescent="0.25">
      <c r="A25" s="572" t="s">
        <v>380</v>
      </c>
      <c r="B25" s="512"/>
      <c r="C25" s="512"/>
      <c r="D25" s="512"/>
      <c r="E25" s="512" t="s">
        <v>328</v>
      </c>
      <c r="F25" s="512"/>
      <c r="G25" s="512"/>
      <c r="H25" s="512"/>
      <c r="I25" s="103">
        <v>4</v>
      </c>
    </row>
    <row r="26" spans="1:9" x14ac:dyDescent="0.25">
      <c r="A26" s="685" t="s">
        <v>774</v>
      </c>
      <c r="B26" s="507"/>
      <c r="C26" s="507"/>
      <c r="D26" s="507"/>
      <c r="E26" s="512" t="s">
        <v>775</v>
      </c>
      <c r="F26" s="512"/>
      <c r="G26" s="512"/>
      <c r="H26" s="512"/>
      <c r="I26" s="106">
        <v>4</v>
      </c>
    </row>
    <row r="27" spans="1:9" ht="30" customHeight="1" x14ac:dyDescent="0.25">
      <c r="A27" s="645" t="s">
        <v>1699</v>
      </c>
      <c r="B27" s="646"/>
      <c r="C27" s="646"/>
      <c r="D27" s="646"/>
      <c r="E27" s="506" t="s">
        <v>496</v>
      </c>
      <c r="F27" s="506"/>
      <c r="G27" s="506"/>
      <c r="H27" s="506"/>
      <c r="I27" s="105">
        <v>6</v>
      </c>
    </row>
    <row r="28" spans="1:9" x14ac:dyDescent="0.25">
      <c r="A28" s="498" t="s">
        <v>218</v>
      </c>
      <c r="B28" s="499"/>
      <c r="C28" s="499"/>
      <c r="D28" s="499"/>
      <c r="E28" s="499" t="s">
        <v>219</v>
      </c>
      <c r="F28" s="499"/>
      <c r="G28" s="499"/>
      <c r="H28" s="499"/>
      <c r="I28" s="83">
        <v>3</v>
      </c>
    </row>
    <row r="29" spans="1:9" x14ac:dyDescent="0.25">
      <c r="A29" s="645" t="s">
        <v>650</v>
      </c>
      <c r="B29" s="646"/>
      <c r="C29" s="646"/>
      <c r="D29" s="646"/>
      <c r="E29" s="506" t="s">
        <v>216</v>
      </c>
      <c r="F29" s="506"/>
      <c r="G29" s="506"/>
      <c r="H29" s="506"/>
      <c r="I29" s="105">
        <v>3</v>
      </c>
    </row>
    <row r="30" spans="1:9" x14ac:dyDescent="0.25">
      <c r="A30" s="498" t="s">
        <v>379</v>
      </c>
      <c r="B30" s="499"/>
      <c r="C30" s="499"/>
      <c r="D30" s="499"/>
      <c r="E30" s="505" t="s">
        <v>2275</v>
      </c>
      <c r="F30" s="505"/>
      <c r="G30" s="505"/>
      <c r="H30" s="505"/>
      <c r="I30" s="83">
        <v>3</v>
      </c>
    </row>
    <row r="31" spans="1:9" x14ac:dyDescent="0.25">
      <c r="A31" s="573"/>
      <c r="B31" s="573"/>
      <c r="C31" s="573"/>
      <c r="D31" s="573"/>
      <c r="E31" s="574" t="s">
        <v>2294</v>
      </c>
      <c r="F31" s="574"/>
      <c r="G31" s="574"/>
      <c r="H31" s="574"/>
      <c r="I31" s="86">
        <f>SUM(I25:I30)</f>
        <v>23</v>
      </c>
    </row>
    <row r="32" spans="1:9" x14ac:dyDescent="0.25">
      <c r="A32" s="569" t="s">
        <v>2299</v>
      </c>
      <c r="B32" s="570"/>
      <c r="C32" s="570"/>
      <c r="D32" s="570"/>
      <c r="E32" s="570"/>
      <c r="F32" s="570"/>
      <c r="G32" s="570"/>
      <c r="H32" s="570"/>
      <c r="I32" s="571"/>
    </row>
    <row r="33" spans="1:9" x14ac:dyDescent="0.25">
      <c r="A33" s="572" t="s">
        <v>380</v>
      </c>
      <c r="B33" s="512"/>
      <c r="C33" s="512"/>
      <c r="D33" s="512"/>
      <c r="E33" s="512" t="s">
        <v>328</v>
      </c>
      <c r="F33" s="512"/>
      <c r="G33" s="512"/>
      <c r="H33" s="512"/>
      <c r="I33" s="103">
        <v>4</v>
      </c>
    </row>
    <row r="34" spans="1:9" x14ac:dyDescent="0.25">
      <c r="A34" s="685" t="s">
        <v>774</v>
      </c>
      <c r="B34" s="507"/>
      <c r="C34" s="507"/>
      <c r="D34" s="507"/>
      <c r="E34" s="512" t="s">
        <v>775</v>
      </c>
      <c r="F34" s="512"/>
      <c r="G34" s="512"/>
      <c r="H34" s="512"/>
      <c r="I34" s="106">
        <v>4</v>
      </c>
    </row>
    <row r="35" spans="1:9" ht="31.5" customHeight="1" x14ac:dyDescent="0.25">
      <c r="A35" s="645" t="s">
        <v>1699</v>
      </c>
      <c r="B35" s="646"/>
      <c r="C35" s="646"/>
      <c r="D35" s="646"/>
      <c r="E35" s="506" t="s">
        <v>496</v>
      </c>
      <c r="F35" s="506"/>
      <c r="G35" s="506"/>
      <c r="H35" s="506"/>
      <c r="I35" s="105">
        <v>6</v>
      </c>
    </row>
    <row r="36" spans="1:9" x14ac:dyDescent="0.25">
      <c r="A36" s="645" t="s">
        <v>524</v>
      </c>
      <c r="B36" s="646"/>
      <c r="C36" s="646"/>
      <c r="D36" s="646"/>
      <c r="E36" s="506" t="s">
        <v>1696</v>
      </c>
      <c r="F36" s="506"/>
      <c r="G36" s="506"/>
      <c r="H36" s="506"/>
      <c r="I36" s="105">
        <v>2</v>
      </c>
    </row>
    <row r="37" spans="1:9" ht="15" customHeight="1" x14ac:dyDescent="0.25">
      <c r="A37" s="645" t="s">
        <v>650</v>
      </c>
      <c r="B37" s="646"/>
      <c r="C37" s="646"/>
      <c r="D37" s="646"/>
      <c r="E37" s="506" t="s">
        <v>216</v>
      </c>
      <c r="F37" s="506"/>
      <c r="G37" s="506"/>
      <c r="H37" s="506"/>
      <c r="I37" s="105">
        <v>3</v>
      </c>
    </row>
    <row r="38" spans="1:9" x14ac:dyDescent="0.25">
      <c r="A38" s="538" t="s">
        <v>1712</v>
      </c>
      <c r="B38" s="539"/>
      <c r="C38" s="539"/>
      <c r="D38" s="539"/>
      <c r="E38" s="512" t="s">
        <v>563</v>
      </c>
      <c r="F38" s="512"/>
      <c r="G38" s="512"/>
      <c r="H38" s="512"/>
      <c r="I38" s="103">
        <v>4</v>
      </c>
    </row>
    <row r="39" spans="1:9" x14ac:dyDescent="0.25">
      <c r="A39" s="573"/>
      <c r="B39" s="573"/>
      <c r="C39" s="573"/>
      <c r="D39" s="573"/>
      <c r="E39" s="574" t="s">
        <v>2300</v>
      </c>
      <c r="F39" s="574"/>
      <c r="G39" s="574"/>
      <c r="H39" s="574"/>
      <c r="I39" s="128">
        <f>SUM(I33:I38)</f>
        <v>23</v>
      </c>
    </row>
    <row r="40" spans="1:9" x14ac:dyDescent="0.25">
      <c r="A40" s="569" t="s">
        <v>2295</v>
      </c>
      <c r="B40" s="570"/>
      <c r="C40" s="570"/>
      <c r="D40" s="570"/>
      <c r="E40" s="570"/>
      <c r="F40" s="570"/>
      <c r="G40" s="570"/>
      <c r="H40" s="570"/>
      <c r="I40" s="571"/>
    </row>
    <row r="41" spans="1:9" x14ac:dyDescent="0.25">
      <c r="A41" s="645" t="s">
        <v>1699</v>
      </c>
      <c r="B41" s="646"/>
      <c r="C41" s="646"/>
      <c r="D41" s="646"/>
      <c r="E41" s="506" t="s">
        <v>23</v>
      </c>
      <c r="F41" s="506"/>
      <c r="G41" s="506"/>
      <c r="H41" s="506"/>
      <c r="I41" s="105">
        <v>6</v>
      </c>
    </row>
    <row r="42" spans="1:9" x14ac:dyDescent="0.25">
      <c r="A42" s="498" t="s">
        <v>379</v>
      </c>
      <c r="B42" s="499"/>
      <c r="C42" s="499"/>
      <c r="D42" s="499"/>
      <c r="E42" s="505" t="s">
        <v>2275</v>
      </c>
      <c r="F42" s="505"/>
      <c r="G42" s="505"/>
      <c r="H42" s="505"/>
      <c r="I42" s="83">
        <v>3</v>
      </c>
    </row>
    <row r="43" spans="1:9" x14ac:dyDescent="0.25">
      <c r="A43" s="538" t="s">
        <v>617</v>
      </c>
      <c r="B43" s="539"/>
      <c r="C43" s="539"/>
      <c r="D43" s="539"/>
      <c r="E43" s="512" t="s">
        <v>83</v>
      </c>
      <c r="F43" s="512"/>
      <c r="G43" s="512"/>
      <c r="H43" s="512"/>
      <c r="I43" s="103">
        <v>8</v>
      </c>
    </row>
    <row r="44" spans="1:9" x14ac:dyDescent="0.25">
      <c r="A44" s="498" t="s">
        <v>102</v>
      </c>
      <c r="B44" s="499"/>
      <c r="C44" s="499"/>
      <c r="D44" s="499"/>
      <c r="E44" s="499"/>
      <c r="F44" s="499"/>
      <c r="G44" s="499"/>
      <c r="H44" s="499"/>
      <c r="I44" s="83">
        <v>3</v>
      </c>
    </row>
    <row r="45" spans="1:9" x14ac:dyDescent="0.25">
      <c r="A45" s="573"/>
      <c r="B45" s="573"/>
      <c r="C45" s="573"/>
      <c r="D45" s="573"/>
      <c r="E45" s="574" t="s">
        <v>2301</v>
      </c>
      <c r="F45" s="574"/>
      <c r="G45" s="574"/>
      <c r="H45" s="574"/>
      <c r="I45" s="128">
        <f>SUM(I41:I44)</f>
        <v>20</v>
      </c>
    </row>
    <row r="46" spans="1:9" x14ac:dyDescent="0.25">
      <c r="A46" s="569" t="s">
        <v>2296</v>
      </c>
      <c r="B46" s="570"/>
      <c r="C46" s="570"/>
      <c r="D46" s="570"/>
      <c r="E46" s="570"/>
      <c r="F46" s="570"/>
      <c r="G46" s="570"/>
      <c r="H46" s="570"/>
      <c r="I46" s="571"/>
    </row>
    <row r="47" spans="1:9" x14ac:dyDescent="0.25">
      <c r="A47" s="572" t="s">
        <v>380</v>
      </c>
      <c r="B47" s="512"/>
      <c r="C47" s="512"/>
      <c r="D47" s="512"/>
      <c r="E47" s="512" t="s">
        <v>328</v>
      </c>
      <c r="F47" s="512"/>
      <c r="G47" s="512"/>
      <c r="H47" s="512"/>
      <c r="I47" s="103">
        <v>4</v>
      </c>
    </row>
    <row r="48" spans="1:9" x14ac:dyDescent="0.25">
      <c r="A48" s="685" t="s">
        <v>774</v>
      </c>
      <c r="B48" s="507"/>
      <c r="C48" s="507"/>
      <c r="D48" s="507"/>
      <c r="E48" s="512" t="s">
        <v>775</v>
      </c>
      <c r="F48" s="512"/>
      <c r="G48" s="512"/>
      <c r="H48" s="512"/>
      <c r="I48" s="106">
        <v>4</v>
      </c>
    </row>
    <row r="49" spans="1:9" ht="30" customHeight="1" x14ac:dyDescent="0.25">
      <c r="A49" s="645" t="s">
        <v>1699</v>
      </c>
      <c r="B49" s="646"/>
      <c r="C49" s="646"/>
      <c r="D49" s="646"/>
      <c r="E49" s="506" t="s">
        <v>496</v>
      </c>
      <c r="F49" s="506"/>
      <c r="G49" s="506"/>
      <c r="H49" s="506"/>
      <c r="I49" s="105">
        <v>6</v>
      </c>
    </row>
    <row r="50" spans="1:9" x14ac:dyDescent="0.25">
      <c r="A50" s="645" t="s">
        <v>650</v>
      </c>
      <c r="B50" s="646"/>
      <c r="C50" s="646"/>
      <c r="D50" s="646"/>
      <c r="E50" s="506" t="s">
        <v>216</v>
      </c>
      <c r="F50" s="506"/>
      <c r="G50" s="506"/>
      <c r="H50" s="506"/>
      <c r="I50" s="105">
        <v>3</v>
      </c>
    </row>
    <row r="51" spans="1:9" x14ac:dyDescent="0.25">
      <c r="A51" s="498" t="s">
        <v>379</v>
      </c>
      <c r="B51" s="499"/>
      <c r="C51" s="499"/>
      <c r="D51" s="499"/>
      <c r="E51" s="505" t="s">
        <v>2275</v>
      </c>
      <c r="F51" s="505"/>
      <c r="G51" s="505"/>
      <c r="H51" s="505"/>
      <c r="I51" s="83">
        <v>3</v>
      </c>
    </row>
    <row r="52" spans="1:9" x14ac:dyDescent="0.25">
      <c r="A52" s="538" t="s">
        <v>1712</v>
      </c>
      <c r="B52" s="539"/>
      <c r="C52" s="539"/>
      <c r="D52" s="539"/>
      <c r="E52" s="512" t="s">
        <v>563</v>
      </c>
      <c r="F52" s="512"/>
      <c r="G52" s="512"/>
      <c r="H52" s="512"/>
      <c r="I52" s="103">
        <v>4</v>
      </c>
    </row>
    <row r="53" spans="1:9" x14ac:dyDescent="0.25">
      <c r="A53" s="573"/>
      <c r="B53" s="573"/>
      <c r="C53" s="573"/>
      <c r="D53" s="573"/>
      <c r="E53" s="574" t="s">
        <v>2302</v>
      </c>
      <c r="F53" s="574"/>
      <c r="G53" s="574"/>
      <c r="H53" s="574"/>
      <c r="I53" s="128">
        <f>SUM(I47:I52)</f>
        <v>24</v>
      </c>
    </row>
    <row r="54" spans="1:9" x14ac:dyDescent="0.25">
      <c r="A54" s="569" t="s">
        <v>2297</v>
      </c>
      <c r="B54" s="570"/>
      <c r="C54" s="570"/>
      <c r="D54" s="570"/>
      <c r="E54" s="570"/>
      <c r="F54" s="570"/>
      <c r="G54" s="570"/>
      <c r="H54" s="570"/>
      <c r="I54" s="571"/>
    </row>
    <row r="55" spans="1:9" x14ac:dyDescent="0.25">
      <c r="A55" s="572" t="s">
        <v>380</v>
      </c>
      <c r="B55" s="512"/>
      <c r="C55" s="512"/>
      <c r="D55" s="512"/>
      <c r="E55" s="512" t="s">
        <v>328</v>
      </c>
      <c r="F55" s="512"/>
      <c r="G55" s="512"/>
      <c r="H55" s="512"/>
      <c r="I55" s="103">
        <v>4</v>
      </c>
    </row>
    <row r="56" spans="1:9" x14ac:dyDescent="0.25">
      <c r="A56" s="685" t="s">
        <v>774</v>
      </c>
      <c r="B56" s="507"/>
      <c r="C56" s="507"/>
      <c r="D56" s="507"/>
      <c r="E56" s="512" t="s">
        <v>775</v>
      </c>
      <c r="F56" s="512"/>
      <c r="G56" s="512"/>
      <c r="H56" s="512"/>
      <c r="I56" s="106">
        <v>4</v>
      </c>
    </row>
    <row r="57" spans="1:9" ht="29.25" customHeight="1" x14ac:dyDescent="0.25">
      <c r="A57" s="645" t="s">
        <v>1699</v>
      </c>
      <c r="B57" s="646"/>
      <c r="C57" s="646"/>
      <c r="D57" s="646"/>
      <c r="E57" s="506" t="s">
        <v>496</v>
      </c>
      <c r="F57" s="506"/>
      <c r="G57" s="506"/>
      <c r="H57" s="506"/>
      <c r="I57" s="105">
        <v>6</v>
      </c>
    </row>
    <row r="58" spans="1:9" x14ac:dyDescent="0.25">
      <c r="A58" s="645" t="s">
        <v>650</v>
      </c>
      <c r="B58" s="646"/>
      <c r="C58" s="646"/>
      <c r="D58" s="646"/>
      <c r="E58" s="506" t="s">
        <v>216</v>
      </c>
      <c r="F58" s="506"/>
      <c r="G58" s="506"/>
      <c r="H58" s="506"/>
      <c r="I58" s="105">
        <v>3</v>
      </c>
    </row>
    <row r="59" spans="1:9" x14ac:dyDescent="0.25">
      <c r="A59" s="498" t="s">
        <v>379</v>
      </c>
      <c r="B59" s="499"/>
      <c r="C59" s="499"/>
      <c r="D59" s="499"/>
      <c r="E59" s="505" t="s">
        <v>2275</v>
      </c>
      <c r="F59" s="505"/>
      <c r="G59" s="505"/>
      <c r="H59" s="505"/>
      <c r="I59" s="83">
        <v>3</v>
      </c>
    </row>
    <row r="60" spans="1:9" x14ac:dyDescent="0.25">
      <c r="A60" s="538" t="s">
        <v>1712</v>
      </c>
      <c r="B60" s="539"/>
      <c r="C60" s="539"/>
      <c r="D60" s="539"/>
      <c r="E60" s="512" t="s">
        <v>563</v>
      </c>
      <c r="F60" s="512"/>
      <c r="G60" s="512"/>
      <c r="H60" s="512"/>
      <c r="I60" s="103">
        <v>4</v>
      </c>
    </row>
    <row r="61" spans="1:9" x14ac:dyDescent="0.25">
      <c r="A61" s="573"/>
      <c r="B61" s="573"/>
      <c r="C61" s="573"/>
      <c r="D61" s="573"/>
      <c r="E61" s="574" t="s">
        <v>2303</v>
      </c>
      <c r="F61" s="574"/>
      <c r="G61" s="574"/>
      <c r="H61" s="574"/>
      <c r="I61" s="86">
        <f>SUM(I55:I60)</f>
        <v>24</v>
      </c>
    </row>
    <row r="62" spans="1:9" x14ac:dyDescent="0.25">
      <c r="A62" s="540" t="s">
        <v>6</v>
      </c>
      <c r="B62" s="540"/>
      <c r="C62" s="540"/>
      <c r="D62" s="540"/>
      <c r="E62" s="540"/>
      <c r="F62" s="540"/>
      <c r="G62" s="540"/>
      <c r="H62" s="540"/>
      <c r="I62" s="540"/>
    </row>
    <row r="63" spans="1:9" ht="48" customHeight="1" x14ac:dyDescent="0.25">
      <c r="A63" s="541" t="s">
        <v>2298</v>
      </c>
      <c r="B63" s="541"/>
      <c r="C63" s="541"/>
      <c r="D63" s="541"/>
      <c r="E63" s="541"/>
      <c r="F63" s="541"/>
      <c r="G63" s="541"/>
      <c r="H63" s="541"/>
      <c r="I63" s="541"/>
    </row>
    <row r="64" spans="1:9" ht="27" customHeight="1" x14ac:dyDescent="0.25">
      <c r="A64" s="463" t="s">
        <v>2136</v>
      </c>
      <c r="B64" s="463"/>
      <c r="C64" s="463"/>
      <c r="D64" s="463"/>
      <c r="E64" s="463"/>
      <c r="F64" s="463"/>
      <c r="G64" s="463"/>
      <c r="H64" s="463"/>
      <c r="I64" s="463"/>
    </row>
    <row r="65" spans="1:4" x14ac:dyDescent="0.25">
      <c r="A65" s="527" t="s">
        <v>560</v>
      </c>
      <c r="B65" s="527"/>
      <c r="C65" s="527" t="s">
        <v>1361</v>
      </c>
      <c r="D65" s="527"/>
    </row>
  </sheetData>
  <sheetProtection password="CA9D" sheet="1" objects="1" scenarios="1"/>
  <mergeCells count="113">
    <mergeCell ref="A27:D27"/>
    <mergeCell ref="E27:H27"/>
    <mergeCell ref="A29:D29"/>
    <mergeCell ref="E29:H29"/>
    <mergeCell ref="A54:I54"/>
    <mergeCell ref="A47:D47"/>
    <mergeCell ref="E47:H47"/>
    <mergeCell ref="A48:D48"/>
    <mergeCell ref="E48:H48"/>
    <mergeCell ref="A40:I40"/>
    <mergeCell ref="A41:D41"/>
    <mergeCell ref="E41:H41"/>
    <mergeCell ref="A43:D43"/>
    <mergeCell ref="E43:H43"/>
    <mergeCell ref="A42:D42"/>
    <mergeCell ref="E42:H42"/>
    <mergeCell ref="E50:H50"/>
    <mergeCell ref="A53:D53"/>
    <mergeCell ref="E53:H53"/>
    <mergeCell ref="A46:I46"/>
    <mergeCell ref="A65:B65"/>
    <mergeCell ref="C65:D65"/>
    <mergeCell ref="A16:D16"/>
    <mergeCell ref="E16:H16"/>
    <mergeCell ref="A17:D17"/>
    <mergeCell ref="E17:H17"/>
    <mergeCell ref="A18:I18"/>
    <mergeCell ref="A15:I15"/>
    <mergeCell ref="A14:D14"/>
    <mergeCell ref="E14:H14"/>
    <mergeCell ref="A64:I64"/>
    <mergeCell ref="A58:D58"/>
    <mergeCell ref="E58:H58"/>
    <mergeCell ref="A61:D61"/>
    <mergeCell ref="E61:H61"/>
    <mergeCell ref="A60:D60"/>
    <mergeCell ref="E60:H60"/>
    <mergeCell ref="A51:D51"/>
    <mergeCell ref="E51:H51"/>
    <mergeCell ref="A57:D57"/>
    <mergeCell ref="E57:H57"/>
    <mergeCell ref="A55:D55"/>
    <mergeCell ref="E55:H55"/>
    <mergeCell ref="A56:D56"/>
    <mergeCell ref="A13:D13"/>
    <mergeCell ref="E13:H13"/>
    <mergeCell ref="A12:D12"/>
    <mergeCell ref="E12:H12"/>
    <mergeCell ref="E7:H7"/>
    <mergeCell ref="A8:D8"/>
    <mergeCell ref="E8:H8"/>
    <mergeCell ref="A9:I9"/>
    <mergeCell ref="A10:D10"/>
    <mergeCell ref="E10:H10"/>
    <mergeCell ref="A11:D11"/>
    <mergeCell ref="E11:H11"/>
    <mergeCell ref="A19:D19"/>
    <mergeCell ref="E19:H19"/>
    <mergeCell ref="A30:D30"/>
    <mergeCell ref="E30:H30"/>
    <mergeCell ref="A49:D49"/>
    <mergeCell ref="E49:H49"/>
    <mergeCell ref="A21:D21"/>
    <mergeCell ref="E21:H21"/>
    <mergeCell ref="A52:D52"/>
    <mergeCell ref="E52:H52"/>
    <mergeCell ref="A37:D37"/>
    <mergeCell ref="E37:H37"/>
    <mergeCell ref="A36:D36"/>
    <mergeCell ref="E36:H36"/>
    <mergeCell ref="A20:D20"/>
    <mergeCell ref="E20:H20"/>
    <mergeCell ref="A32:I32"/>
    <mergeCell ref="A35:D35"/>
    <mergeCell ref="E35:H35"/>
    <mergeCell ref="A33:D33"/>
    <mergeCell ref="E33:H33"/>
    <mergeCell ref="A34:D34"/>
    <mergeCell ref="E34:H34"/>
    <mergeCell ref="A22:H22"/>
    <mergeCell ref="A62:I62"/>
    <mergeCell ref="A63:I63"/>
    <mergeCell ref="A23:I23"/>
    <mergeCell ref="A39:D39"/>
    <mergeCell ref="E39:H39"/>
    <mergeCell ref="A45:D45"/>
    <mergeCell ref="E45:H45"/>
    <mergeCell ref="A24:I24"/>
    <mergeCell ref="A28:D28"/>
    <mergeCell ref="E28:H28"/>
    <mergeCell ref="A38:D38"/>
    <mergeCell ref="E38:H38"/>
    <mergeCell ref="A44:D44"/>
    <mergeCell ref="E44:H44"/>
    <mergeCell ref="A31:D31"/>
    <mergeCell ref="E31:H31"/>
    <mergeCell ref="A25:D25"/>
    <mergeCell ref="E25:H25"/>
    <mergeCell ref="A26:D26"/>
    <mergeCell ref="E26:H26"/>
    <mergeCell ref="E56:H56"/>
    <mergeCell ref="A50:D50"/>
    <mergeCell ref="A59:D59"/>
    <mergeCell ref="E59:H59"/>
    <mergeCell ref="A1:I1"/>
    <mergeCell ref="A2:I2"/>
    <mergeCell ref="A3:B3"/>
    <mergeCell ref="C3:I3"/>
    <mergeCell ref="B4:E4"/>
    <mergeCell ref="A5:I5"/>
    <mergeCell ref="A6:D6"/>
    <mergeCell ref="E6:H6"/>
    <mergeCell ref="A7:D7"/>
  </mergeCells>
  <hyperlinks>
    <hyperlink ref="A65" location="'Table of Contents'!A1" display="table of contents"/>
    <hyperlink ref="C65:D65"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22"/>
  <sheetViews>
    <sheetView view="pageLayout" zoomScaleNormal="100" workbookViewId="0">
      <selection activeCell="A21" sqref="A21:H21"/>
    </sheetView>
  </sheetViews>
  <sheetFormatPr defaultColWidth="9.140625" defaultRowHeight="15" x14ac:dyDescent="0.25"/>
  <cols>
    <col min="1" max="8" width="9.140625" style="17"/>
    <col min="9" max="9" width="9.140625" style="2"/>
    <col min="10" max="16384" width="9.140625" style="17"/>
  </cols>
  <sheetData>
    <row r="1" spans="1:9" ht="14.65" x14ac:dyDescent="0.3">
      <c r="A1" s="447" t="s">
        <v>275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572</v>
      </c>
      <c r="D3" s="520"/>
      <c r="E3" s="520"/>
      <c r="F3" s="520"/>
      <c r="G3" s="520"/>
      <c r="H3" s="520"/>
      <c r="I3" s="521"/>
    </row>
    <row r="4" spans="1:9" ht="14.65" x14ac:dyDescent="0.3">
      <c r="A4" s="81" t="s">
        <v>29</v>
      </c>
      <c r="B4" s="154" t="s">
        <v>780</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3" customHeight="1" x14ac:dyDescent="0.3">
      <c r="A10" s="504" t="s">
        <v>726</v>
      </c>
      <c r="B10" s="505"/>
      <c r="C10" s="505"/>
      <c r="D10" s="505"/>
      <c r="E10" s="505" t="s">
        <v>1116</v>
      </c>
      <c r="F10" s="505"/>
      <c r="G10" s="505"/>
      <c r="H10" s="505"/>
      <c r="I10" s="83">
        <v>9</v>
      </c>
    </row>
    <row r="11" spans="1:9" x14ac:dyDescent="0.25">
      <c r="A11" s="538" t="s">
        <v>727</v>
      </c>
      <c r="B11" s="539"/>
      <c r="C11" s="539"/>
      <c r="D11" s="539"/>
      <c r="E11" s="539" t="s">
        <v>1160</v>
      </c>
      <c r="F11" s="539"/>
      <c r="G11" s="539"/>
      <c r="H11" s="539"/>
      <c r="I11" s="83">
        <v>6</v>
      </c>
    </row>
    <row r="12" spans="1:9" ht="14.65" x14ac:dyDescent="0.3">
      <c r="A12" s="498"/>
      <c r="B12" s="499"/>
      <c r="C12" s="499"/>
      <c r="D12" s="499"/>
      <c r="E12" s="499"/>
      <c r="F12" s="499"/>
      <c r="G12" s="499"/>
      <c r="H12" s="499"/>
      <c r="I12" s="83"/>
    </row>
    <row r="13" spans="1:9" ht="15" customHeight="1" x14ac:dyDescent="0.3">
      <c r="A13" s="532" t="s">
        <v>125</v>
      </c>
      <c r="B13" s="533"/>
      <c r="C13" s="533"/>
      <c r="D13" s="533"/>
      <c r="E13" s="533"/>
      <c r="F13" s="533"/>
      <c r="G13" s="533"/>
      <c r="H13" s="533"/>
      <c r="I13" s="534"/>
    </row>
    <row r="14" spans="1:9" ht="60.75" customHeight="1" x14ac:dyDescent="0.3">
      <c r="A14" s="504" t="s">
        <v>724</v>
      </c>
      <c r="B14" s="505"/>
      <c r="C14" s="505"/>
      <c r="D14" s="505"/>
      <c r="E14" s="506" t="s">
        <v>1161</v>
      </c>
      <c r="F14" s="506"/>
      <c r="G14" s="506"/>
      <c r="H14" s="506"/>
      <c r="I14" s="83">
        <v>6</v>
      </c>
    </row>
    <row r="15" spans="1:9" ht="14.65" x14ac:dyDescent="0.3">
      <c r="A15" s="498"/>
      <c r="B15" s="499"/>
      <c r="C15" s="499"/>
      <c r="D15" s="499"/>
      <c r="E15" s="499"/>
      <c r="F15" s="499"/>
      <c r="G15" s="499"/>
      <c r="H15" s="499"/>
      <c r="I15" s="153"/>
    </row>
    <row r="16" spans="1:9" ht="14.65" x14ac:dyDescent="0.3">
      <c r="A16" s="532" t="s">
        <v>3</v>
      </c>
      <c r="B16" s="533"/>
      <c r="C16" s="533"/>
      <c r="D16" s="533"/>
      <c r="E16" s="533"/>
      <c r="F16" s="533"/>
      <c r="G16" s="533"/>
      <c r="H16" s="533"/>
      <c r="I16" s="534"/>
    </row>
    <row r="17" spans="1:9" ht="30" customHeight="1" x14ac:dyDescent="0.3">
      <c r="A17" s="504" t="s">
        <v>15</v>
      </c>
      <c r="B17" s="505"/>
      <c r="C17" s="505"/>
      <c r="D17" s="505"/>
      <c r="E17" s="506" t="s">
        <v>80</v>
      </c>
      <c r="F17" s="506"/>
      <c r="G17" s="506"/>
      <c r="H17" s="506"/>
      <c r="I17" s="83">
        <v>3</v>
      </c>
    </row>
    <row r="18" spans="1:9" ht="15" customHeight="1" x14ac:dyDescent="0.3">
      <c r="A18" s="498"/>
      <c r="B18" s="499"/>
      <c r="C18" s="499"/>
      <c r="D18" s="499"/>
      <c r="E18" s="499"/>
      <c r="F18" s="499"/>
      <c r="G18" s="499"/>
      <c r="H18" s="499"/>
      <c r="I18" s="83"/>
    </row>
    <row r="19" spans="1:9" ht="14.65" x14ac:dyDescent="0.3">
      <c r="A19" s="532" t="s">
        <v>18</v>
      </c>
      <c r="B19" s="533"/>
      <c r="C19" s="533"/>
      <c r="D19" s="533"/>
      <c r="E19" s="533"/>
      <c r="F19" s="533"/>
      <c r="G19" s="533"/>
      <c r="H19" s="533"/>
      <c r="I19" s="534"/>
    </row>
    <row r="20" spans="1:9" ht="14.65" x14ac:dyDescent="0.3">
      <c r="A20" s="498" t="s">
        <v>4</v>
      </c>
      <c r="B20" s="499"/>
      <c r="C20" s="499"/>
      <c r="D20" s="499"/>
      <c r="E20" s="512"/>
      <c r="F20" s="512"/>
      <c r="G20" s="512"/>
      <c r="H20" s="512"/>
      <c r="I20" s="83">
        <v>30</v>
      </c>
    </row>
    <row r="21" spans="1:9" x14ac:dyDescent="0.25">
      <c r="A21" s="501" t="s">
        <v>1394</v>
      </c>
      <c r="B21" s="501"/>
      <c r="C21" s="501"/>
      <c r="D21" s="501"/>
      <c r="E21" s="501"/>
      <c r="F21" s="501"/>
      <c r="G21" s="501"/>
      <c r="H21" s="501"/>
      <c r="I21" s="86">
        <f>SUM(I7:I7,I10:I11,I14:I14,I17,I20)</f>
        <v>60</v>
      </c>
    </row>
    <row r="22" spans="1:9" x14ac:dyDescent="0.25">
      <c r="A22" s="527" t="s">
        <v>560</v>
      </c>
      <c r="B22" s="527"/>
      <c r="C22" s="527" t="s">
        <v>1361</v>
      </c>
      <c r="D22" s="527"/>
      <c r="E22" s="87"/>
      <c r="F22" s="87"/>
      <c r="G22" s="87"/>
      <c r="H22" s="87"/>
      <c r="I22" s="93"/>
    </row>
  </sheetData>
  <sheetProtection password="CA9D" sheet="1" objects="1" scenarios="1"/>
  <mergeCells count="33">
    <mergeCell ref="A22:B22"/>
    <mergeCell ref="A19:I19"/>
    <mergeCell ref="A20:D20"/>
    <mergeCell ref="E20:H20"/>
    <mergeCell ref="A21:H21"/>
    <mergeCell ref="C22:D22"/>
    <mergeCell ref="A18:D18"/>
    <mergeCell ref="E18:H18"/>
    <mergeCell ref="A11:D11"/>
    <mergeCell ref="E11:H11"/>
    <mergeCell ref="A12:D12"/>
    <mergeCell ref="E12:H12"/>
    <mergeCell ref="A13:I13"/>
    <mergeCell ref="A14:D14"/>
    <mergeCell ref="E14:H14"/>
    <mergeCell ref="A15:D15"/>
    <mergeCell ref="E15:H15"/>
    <mergeCell ref="A16:I16"/>
    <mergeCell ref="A17:D17"/>
    <mergeCell ref="E17:H17"/>
    <mergeCell ref="A10:D10"/>
    <mergeCell ref="E10:H10"/>
    <mergeCell ref="A8:D8"/>
    <mergeCell ref="E8:H8"/>
    <mergeCell ref="A9:I9"/>
    <mergeCell ref="A1:I1"/>
    <mergeCell ref="A2:I2"/>
    <mergeCell ref="A5:I5"/>
    <mergeCell ref="A6:I6"/>
    <mergeCell ref="A7:D7"/>
    <mergeCell ref="E7:H7"/>
    <mergeCell ref="A3:B3"/>
    <mergeCell ref="C3:I3"/>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23"/>
  <sheetViews>
    <sheetView view="pageLayout" zoomScaleNormal="100" workbookViewId="0">
      <selection activeCell="E18" sqref="E18:H18"/>
    </sheetView>
  </sheetViews>
  <sheetFormatPr defaultColWidth="9.140625" defaultRowHeight="15" x14ac:dyDescent="0.25"/>
  <cols>
    <col min="1" max="8" width="9.140625" style="350"/>
    <col min="9" max="9" width="9.140625" style="357"/>
    <col min="10" max="16384" width="9.140625" style="350"/>
  </cols>
  <sheetData>
    <row r="1" spans="1:9" x14ac:dyDescent="0.25">
      <c r="A1" s="447" t="s">
        <v>274</v>
      </c>
      <c r="B1" s="447"/>
      <c r="C1" s="447"/>
      <c r="D1" s="447"/>
      <c r="E1" s="447"/>
      <c r="F1" s="447"/>
      <c r="G1" s="447"/>
      <c r="H1" s="447"/>
      <c r="I1" s="447"/>
    </row>
    <row r="2" spans="1:9" x14ac:dyDescent="0.25">
      <c r="A2" s="447" t="s">
        <v>425</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770</v>
      </c>
      <c r="C4" s="351"/>
      <c r="D4" s="351"/>
      <c r="E4" s="351"/>
      <c r="F4" s="351"/>
      <c r="G4" s="351"/>
      <c r="H4" s="351"/>
      <c r="I4" s="83"/>
    </row>
    <row r="5" spans="1:9" x14ac:dyDescent="0.25">
      <c r="A5" s="529"/>
      <c r="B5" s="530"/>
      <c r="C5" s="530"/>
      <c r="D5" s="530"/>
      <c r="E5" s="530"/>
      <c r="F5" s="530"/>
      <c r="G5" s="530"/>
      <c r="H5" s="530"/>
      <c r="I5" s="531"/>
    </row>
    <row r="6" spans="1:9" x14ac:dyDescent="0.25">
      <c r="A6" s="498" t="s">
        <v>349</v>
      </c>
      <c r="B6" s="499"/>
      <c r="C6" s="499"/>
      <c r="D6" s="499"/>
      <c r="E6" s="499" t="s">
        <v>19</v>
      </c>
      <c r="F6" s="499"/>
      <c r="G6" s="499"/>
      <c r="H6" s="499"/>
      <c r="I6" s="83">
        <v>6</v>
      </c>
    </row>
    <row r="7" spans="1:9" ht="31.5" customHeight="1" x14ac:dyDescent="0.25">
      <c r="A7" s="504" t="s">
        <v>331</v>
      </c>
      <c r="B7" s="505"/>
      <c r="C7" s="505"/>
      <c r="D7" s="505"/>
      <c r="E7" s="499" t="s">
        <v>2449</v>
      </c>
      <c r="F7" s="499"/>
      <c r="G7" s="499"/>
      <c r="H7" s="499"/>
      <c r="I7" s="83">
        <v>3</v>
      </c>
    </row>
    <row r="8" spans="1:9" x14ac:dyDescent="0.25">
      <c r="A8" s="498" t="s">
        <v>24</v>
      </c>
      <c r="B8" s="499"/>
      <c r="C8" s="499"/>
      <c r="D8" s="499"/>
      <c r="E8" s="499" t="s">
        <v>25</v>
      </c>
      <c r="F8" s="499"/>
      <c r="G8" s="499"/>
      <c r="H8" s="499"/>
      <c r="I8" s="83">
        <v>3</v>
      </c>
    </row>
    <row r="9" spans="1:9" ht="15" customHeight="1" x14ac:dyDescent="0.25">
      <c r="A9" s="687" t="s">
        <v>768</v>
      </c>
      <c r="B9" s="528"/>
      <c r="C9" s="528"/>
      <c r="D9" s="528"/>
      <c r="E9" s="499" t="s">
        <v>769</v>
      </c>
      <c r="F9" s="499"/>
      <c r="G9" s="499"/>
      <c r="H9" s="499"/>
      <c r="I9" s="352">
        <v>8</v>
      </c>
    </row>
    <row r="10" spans="1:9" x14ac:dyDescent="0.25">
      <c r="A10" s="572" t="s">
        <v>366</v>
      </c>
      <c r="B10" s="512"/>
      <c r="C10" s="512"/>
      <c r="D10" s="512"/>
      <c r="E10" s="512" t="s">
        <v>45</v>
      </c>
      <c r="F10" s="512"/>
      <c r="G10" s="512"/>
      <c r="H10" s="512"/>
      <c r="I10" s="106">
        <v>4</v>
      </c>
    </row>
    <row r="11" spans="1:9" x14ac:dyDescent="0.25">
      <c r="A11" s="498" t="s">
        <v>226</v>
      </c>
      <c r="B11" s="499"/>
      <c r="C11" s="499"/>
      <c r="D11" s="499"/>
      <c r="E11" s="499" t="s">
        <v>84</v>
      </c>
      <c r="F11" s="499"/>
      <c r="G11" s="499"/>
      <c r="H11" s="499"/>
      <c r="I11" s="83">
        <v>3</v>
      </c>
    </row>
    <row r="12" spans="1:9" x14ac:dyDescent="0.25">
      <c r="A12" s="498" t="s">
        <v>225</v>
      </c>
      <c r="B12" s="499"/>
      <c r="C12" s="499"/>
      <c r="D12" s="499"/>
      <c r="E12" s="499" t="s">
        <v>229</v>
      </c>
      <c r="F12" s="499"/>
      <c r="G12" s="499"/>
      <c r="H12" s="499"/>
      <c r="I12" s="83">
        <v>3</v>
      </c>
    </row>
    <row r="13" spans="1:9" x14ac:dyDescent="0.25">
      <c r="A13" s="498" t="s">
        <v>363</v>
      </c>
      <c r="B13" s="499"/>
      <c r="C13" s="499"/>
      <c r="D13" s="499"/>
      <c r="E13" s="499" t="s">
        <v>8</v>
      </c>
      <c r="F13" s="499"/>
      <c r="G13" s="499"/>
      <c r="H13" s="499"/>
      <c r="I13" s="83">
        <v>6</v>
      </c>
    </row>
    <row r="14" spans="1:9" ht="30" customHeight="1" x14ac:dyDescent="0.25">
      <c r="A14" s="504" t="s">
        <v>2422</v>
      </c>
      <c r="B14" s="505"/>
      <c r="C14" s="505"/>
      <c r="D14" s="505"/>
      <c r="E14" s="506" t="s">
        <v>2450</v>
      </c>
      <c r="F14" s="506"/>
      <c r="G14" s="506"/>
      <c r="H14" s="506"/>
      <c r="I14" s="83">
        <v>3</v>
      </c>
    </row>
    <row r="15" spans="1:9" ht="31.5" customHeight="1" x14ac:dyDescent="0.25">
      <c r="A15" s="504" t="s">
        <v>2</v>
      </c>
      <c r="B15" s="505"/>
      <c r="C15" s="505"/>
      <c r="D15" s="505"/>
      <c r="E15" s="507" t="s">
        <v>2536</v>
      </c>
      <c r="F15" s="507"/>
      <c r="G15" s="507"/>
      <c r="H15" s="507"/>
      <c r="I15" s="83">
        <v>6</v>
      </c>
    </row>
    <row r="16" spans="1:9" ht="31.5" customHeight="1" x14ac:dyDescent="0.25">
      <c r="A16" s="504" t="s">
        <v>15</v>
      </c>
      <c r="B16" s="505"/>
      <c r="C16" s="505"/>
      <c r="D16" s="505"/>
      <c r="E16" s="506" t="s">
        <v>80</v>
      </c>
      <c r="F16" s="506"/>
      <c r="G16" s="506"/>
      <c r="H16" s="506"/>
      <c r="I16" s="83">
        <v>3</v>
      </c>
    </row>
    <row r="17" spans="1:9" x14ac:dyDescent="0.25">
      <c r="A17" s="498" t="s">
        <v>671</v>
      </c>
      <c r="B17" s="499"/>
      <c r="C17" s="499"/>
      <c r="D17" s="499"/>
      <c r="E17" s="506" t="s">
        <v>192</v>
      </c>
      <c r="F17" s="506"/>
      <c r="G17" s="506"/>
      <c r="H17" s="506"/>
      <c r="I17" s="83">
        <v>3</v>
      </c>
    </row>
    <row r="18" spans="1:9" ht="46.5" customHeight="1" x14ac:dyDescent="0.25">
      <c r="A18" s="504" t="s">
        <v>1887</v>
      </c>
      <c r="B18" s="505"/>
      <c r="C18" s="505"/>
      <c r="D18" s="505"/>
      <c r="E18" s="505" t="s">
        <v>2671</v>
      </c>
      <c r="F18" s="505"/>
      <c r="G18" s="505"/>
      <c r="H18" s="505"/>
      <c r="I18" s="83">
        <v>6</v>
      </c>
    </row>
    <row r="19" spans="1:9" x14ac:dyDescent="0.25">
      <c r="A19" s="498" t="s">
        <v>1429</v>
      </c>
      <c r="B19" s="499"/>
      <c r="C19" s="499"/>
      <c r="D19" s="499"/>
      <c r="E19" s="499" t="s">
        <v>9</v>
      </c>
      <c r="F19" s="499"/>
      <c r="G19" s="499"/>
      <c r="H19" s="499"/>
      <c r="I19" s="83">
        <v>3</v>
      </c>
    </row>
    <row r="20" spans="1:9" x14ac:dyDescent="0.25">
      <c r="A20" s="516" t="s">
        <v>1396</v>
      </c>
      <c r="B20" s="517"/>
      <c r="C20" s="517"/>
      <c r="D20" s="517"/>
      <c r="E20" s="517"/>
      <c r="F20" s="517"/>
      <c r="G20" s="517"/>
      <c r="H20" s="517"/>
      <c r="I20" s="86">
        <f>SUM(I6:I19)</f>
        <v>60</v>
      </c>
    </row>
    <row r="21" spans="1:9" x14ac:dyDescent="0.25">
      <c r="A21" s="502" t="s">
        <v>6</v>
      </c>
      <c r="B21" s="502"/>
      <c r="C21" s="502"/>
      <c r="D21" s="502"/>
      <c r="E21" s="502"/>
      <c r="F21" s="502"/>
      <c r="G21" s="502"/>
      <c r="H21" s="502"/>
      <c r="I21" s="502"/>
    </row>
    <row r="22" spans="1:9" ht="60.75" customHeight="1" x14ac:dyDescent="0.25">
      <c r="A22" s="503" t="s">
        <v>2421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8">
    <mergeCell ref="C23:D23"/>
    <mergeCell ref="A23:B23"/>
    <mergeCell ref="A20:H20"/>
    <mergeCell ref="A12:D12"/>
    <mergeCell ref="E12:H12"/>
    <mergeCell ref="E16:H16"/>
    <mergeCell ref="A17:D17"/>
    <mergeCell ref="A21:I21"/>
    <mergeCell ref="A22:I22"/>
    <mergeCell ref="A14:D14"/>
    <mergeCell ref="E14:H14"/>
    <mergeCell ref="A15:D15"/>
    <mergeCell ref="E15:H15"/>
    <mergeCell ref="A19:D19"/>
    <mergeCell ref="E19:H19"/>
    <mergeCell ref="A18:D18"/>
    <mergeCell ref="A1:I1"/>
    <mergeCell ref="A2:I2"/>
    <mergeCell ref="A5:I5"/>
    <mergeCell ref="A13:D13"/>
    <mergeCell ref="E13:H13"/>
    <mergeCell ref="A3:B3"/>
    <mergeCell ref="C3:I3"/>
    <mergeCell ref="A7:D7"/>
    <mergeCell ref="E9:H9"/>
    <mergeCell ref="A10:D10"/>
    <mergeCell ref="E10:H10"/>
    <mergeCell ref="A11:D11"/>
    <mergeCell ref="E11:H11"/>
    <mergeCell ref="A9:D9"/>
    <mergeCell ref="E18:H18"/>
    <mergeCell ref="E17:H17"/>
    <mergeCell ref="A16:D16"/>
    <mergeCell ref="E7:H7"/>
    <mergeCell ref="A6:D6"/>
    <mergeCell ref="E6:H6"/>
    <mergeCell ref="A8:D8"/>
    <mergeCell ref="E8:H8"/>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80"/>
  <sheetViews>
    <sheetView view="pageLayout" topLeftCell="A67" zoomScaleNormal="100" workbookViewId="0">
      <selection activeCell="E68" sqref="E68:H68"/>
    </sheetView>
  </sheetViews>
  <sheetFormatPr defaultColWidth="9.140625" defaultRowHeight="15" x14ac:dyDescent="0.25"/>
  <cols>
    <col min="1" max="3" width="9.140625" style="350"/>
    <col min="4" max="4" width="8.5703125" style="350" customWidth="1"/>
    <col min="5" max="7" width="9.140625" style="350"/>
    <col min="8" max="8" width="9.85546875" style="350" customWidth="1"/>
    <col min="9" max="9" width="9.140625" style="357"/>
    <col min="10" max="16384" width="9.140625" style="350"/>
  </cols>
  <sheetData>
    <row r="1" spans="1:9" x14ac:dyDescent="0.25">
      <c r="A1" s="447" t="s">
        <v>781</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785</v>
      </c>
      <c r="D3" s="520"/>
      <c r="E3" s="520"/>
      <c r="F3" s="520"/>
      <c r="G3" s="520"/>
      <c r="H3" s="520"/>
      <c r="I3" s="521"/>
    </row>
    <row r="4" spans="1:9" x14ac:dyDescent="0.25">
      <c r="A4" s="81" t="s">
        <v>29</v>
      </c>
      <c r="B4" s="644" t="s">
        <v>786</v>
      </c>
      <c r="C4" s="644"/>
      <c r="D4" s="644"/>
      <c r="E4" s="351"/>
      <c r="F4" s="351"/>
      <c r="G4" s="351"/>
      <c r="H4" s="351"/>
      <c r="I4" s="83"/>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15" customHeight="1" x14ac:dyDescent="0.25">
      <c r="A7" s="688" t="s">
        <v>2502</v>
      </c>
      <c r="B7" s="499"/>
      <c r="C7" s="499"/>
      <c r="D7" s="499"/>
      <c r="E7" s="499" t="s">
        <v>462</v>
      </c>
      <c r="F7" s="499"/>
      <c r="G7" s="499"/>
      <c r="H7" s="499"/>
      <c r="I7" s="83">
        <v>6</v>
      </c>
    </row>
    <row r="8" spans="1:9" ht="30" customHeight="1" x14ac:dyDescent="0.25">
      <c r="A8" s="504" t="s">
        <v>805</v>
      </c>
      <c r="B8" s="505"/>
      <c r="C8" s="505"/>
      <c r="D8" s="505"/>
      <c r="E8" s="499" t="s">
        <v>80</v>
      </c>
      <c r="F8" s="499"/>
      <c r="G8" s="499"/>
      <c r="H8" s="499"/>
      <c r="I8" s="83">
        <v>3</v>
      </c>
    </row>
    <row r="9" spans="1:9" ht="15" customHeight="1" x14ac:dyDescent="0.25">
      <c r="A9" s="498" t="s">
        <v>37</v>
      </c>
      <c r="B9" s="499"/>
      <c r="C9" s="499"/>
      <c r="D9" s="499"/>
      <c r="E9" s="499" t="s">
        <v>83</v>
      </c>
      <c r="F9" s="499"/>
      <c r="G9" s="499"/>
      <c r="H9" s="499"/>
      <c r="I9" s="83">
        <v>8</v>
      </c>
    </row>
    <row r="10" spans="1:9" x14ac:dyDescent="0.25">
      <c r="A10" s="501" t="s">
        <v>1558</v>
      </c>
      <c r="B10" s="501"/>
      <c r="C10" s="501"/>
      <c r="D10" s="501"/>
      <c r="E10" s="501"/>
      <c r="F10" s="501"/>
      <c r="G10" s="501"/>
      <c r="H10" s="501"/>
      <c r="I10" s="86">
        <f>SUM(I6:I9)</f>
        <v>23</v>
      </c>
    </row>
    <row r="11" spans="1:9" x14ac:dyDescent="0.25">
      <c r="A11" s="509" t="s">
        <v>1471</v>
      </c>
      <c r="B11" s="510"/>
      <c r="C11" s="510"/>
      <c r="D11" s="510"/>
      <c r="E11" s="510"/>
      <c r="F11" s="510"/>
      <c r="G11" s="510"/>
      <c r="H11" s="510"/>
      <c r="I11" s="511"/>
    </row>
    <row r="12" spans="1:9" ht="15" customHeight="1" x14ac:dyDescent="0.25">
      <c r="A12" s="718" t="s">
        <v>13</v>
      </c>
      <c r="B12" s="719"/>
      <c r="C12" s="719"/>
      <c r="D12" s="719"/>
      <c r="E12" s="635" t="s">
        <v>136</v>
      </c>
      <c r="F12" s="635"/>
      <c r="G12" s="635"/>
      <c r="H12" s="635"/>
      <c r="I12" s="109">
        <v>3</v>
      </c>
    </row>
    <row r="13" spans="1:9" ht="30" customHeight="1" x14ac:dyDescent="0.25">
      <c r="A13" s="538" t="s">
        <v>10</v>
      </c>
      <c r="B13" s="539"/>
      <c r="C13" s="539"/>
      <c r="D13" s="539"/>
      <c r="E13" s="512" t="s">
        <v>74</v>
      </c>
      <c r="F13" s="512"/>
      <c r="G13" s="512"/>
      <c r="H13" s="512"/>
      <c r="I13" s="103">
        <v>6</v>
      </c>
    </row>
    <row r="14" spans="1:9" ht="30.95" customHeight="1" x14ac:dyDescent="0.25">
      <c r="A14" s="504" t="s">
        <v>727</v>
      </c>
      <c r="B14" s="505"/>
      <c r="C14" s="505"/>
      <c r="D14" s="505"/>
      <c r="E14" s="646" t="s">
        <v>782</v>
      </c>
      <c r="F14" s="646"/>
      <c r="G14" s="646"/>
      <c r="H14" s="646"/>
      <c r="I14" s="83">
        <v>3</v>
      </c>
    </row>
    <row r="15" spans="1:9" x14ac:dyDescent="0.25">
      <c r="A15" s="498" t="s">
        <v>784</v>
      </c>
      <c r="B15" s="499"/>
      <c r="C15" s="499"/>
      <c r="D15" s="499"/>
      <c r="E15" s="499" t="s">
        <v>621</v>
      </c>
      <c r="F15" s="499"/>
      <c r="G15" s="499"/>
      <c r="H15" s="499"/>
      <c r="I15" s="83">
        <v>6</v>
      </c>
    </row>
    <row r="16" spans="1:9" x14ac:dyDescent="0.25">
      <c r="A16" s="572" t="s">
        <v>403</v>
      </c>
      <c r="B16" s="512"/>
      <c r="C16" s="512"/>
      <c r="D16" s="512"/>
      <c r="E16" s="512" t="s">
        <v>205</v>
      </c>
      <c r="F16" s="512"/>
      <c r="G16" s="512"/>
      <c r="H16" s="512"/>
      <c r="I16" s="83">
        <v>3</v>
      </c>
    </row>
    <row r="17" spans="1:9" ht="30" customHeight="1" x14ac:dyDescent="0.25">
      <c r="A17" s="498" t="s">
        <v>1695</v>
      </c>
      <c r="B17" s="499"/>
      <c r="C17" s="499"/>
      <c r="D17" s="499"/>
      <c r="E17" s="505" t="s">
        <v>1694</v>
      </c>
      <c r="F17" s="505"/>
      <c r="G17" s="505"/>
      <c r="H17" s="505"/>
      <c r="I17" s="83">
        <v>3</v>
      </c>
    </row>
    <row r="18" spans="1:9" x14ac:dyDescent="0.25">
      <c r="A18" s="498" t="s">
        <v>39</v>
      </c>
      <c r="B18" s="499"/>
      <c r="C18" s="499"/>
      <c r="D18" s="499"/>
      <c r="E18" s="528" t="s">
        <v>2405</v>
      </c>
      <c r="F18" s="528"/>
      <c r="G18" s="528"/>
      <c r="H18" s="528"/>
      <c r="I18" s="83">
        <v>12</v>
      </c>
    </row>
    <row r="19" spans="1:9" x14ac:dyDescent="0.25">
      <c r="A19" s="498" t="s">
        <v>4</v>
      </c>
      <c r="B19" s="499"/>
      <c r="C19" s="499"/>
      <c r="D19" s="499"/>
      <c r="E19" s="647"/>
      <c r="F19" s="647"/>
      <c r="G19" s="647"/>
      <c r="H19" s="647"/>
      <c r="I19" s="83">
        <v>3</v>
      </c>
    </row>
    <row r="20" spans="1:9" x14ac:dyDescent="0.25">
      <c r="A20" s="500" t="s">
        <v>1389</v>
      </c>
      <c r="B20" s="500"/>
      <c r="C20" s="500"/>
      <c r="D20" s="500"/>
      <c r="E20" s="500"/>
      <c r="F20" s="500"/>
      <c r="G20" s="500"/>
      <c r="H20" s="500"/>
      <c r="I20" s="84">
        <f>SUM(I12:I19)</f>
        <v>39</v>
      </c>
    </row>
    <row r="21" spans="1:9" x14ac:dyDescent="0.25">
      <c r="A21" s="501" t="s">
        <v>1564</v>
      </c>
      <c r="B21" s="501"/>
      <c r="C21" s="501"/>
      <c r="D21" s="501"/>
      <c r="E21" s="501"/>
      <c r="F21" s="501"/>
      <c r="G21" s="501"/>
      <c r="H21" s="501"/>
      <c r="I21" s="86">
        <f>SUM(I10,I20)</f>
        <v>62</v>
      </c>
    </row>
    <row r="22" spans="1:9" ht="15" customHeight="1" x14ac:dyDescent="0.25">
      <c r="A22" s="509" t="s">
        <v>1473</v>
      </c>
      <c r="B22" s="510"/>
      <c r="C22" s="510"/>
      <c r="D22" s="510"/>
      <c r="E22" s="510"/>
      <c r="F22" s="510"/>
      <c r="G22" s="510"/>
      <c r="H22" s="510"/>
      <c r="I22" s="511"/>
    </row>
    <row r="23" spans="1:9" x14ac:dyDescent="0.25">
      <c r="A23" s="718" t="s">
        <v>13</v>
      </c>
      <c r="B23" s="719"/>
      <c r="C23" s="719"/>
      <c r="D23" s="719"/>
      <c r="E23" s="635" t="s">
        <v>136</v>
      </c>
      <c r="F23" s="635"/>
      <c r="G23" s="635"/>
      <c r="H23" s="635"/>
      <c r="I23" s="109">
        <v>3</v>
      </c>
    </row>
    <row r="24" spans="1:9" ht="30.95" customHeight="1" x14ac:dyDescent="0.25">
      <c r="A24" s="538" t="s">
        <v>10</v>
      </c>
      <c r="B24" s="539"/>
      <c r="C24" s="539"/>
      <c r="D24" s="539"/>
      <c r="E24" s="512" t="s">
        <v>74</v>
      </c>
      <c r="F24" s="512"/>
      <c r="G24" s="512"/>
      <c r="H24" s="512"/>
      <c r="I24" s="103">
        <v>3</v>
      </c>
    </row>
    <row r="25" spans="1:9" ht="28.5" customHeight="1" x14ac:dyDescent="0.25">
      <c r="A25" s="504" t="s">
        <v>727</v>
      </c>
      <c r="B25" s="505"/>
      <c r="C25" s="505"/>
      <c r="D25" s="505"/>
      <c r="E25" s="646" t="s">
        <v>556</v>
      </c>
      <c r="F25" s="646"/>
      <c r="G25" s="646"/>
      <c r="H25" s="646"/>
      <c r="I25" s="83">
        <v>3</v>
      </c>
    </row>
    <row r="26" spans="1:9" x14ac:dyDescent="0.25">
      <c r="A26" s="498" t="s">
        <v>784</v>
      </c>
      <c r="B26" s="499"/>
      <c r="C26" s="499"/>
      <c r="D26" s="499"/>
      <c r="E26" s="499" t="s">
        <v>621</v>
      </c>
      <c r="F26" s="499"/>
      <c r="G26" s="499"/>
      <c r="H26" s="499"/>
      <c r="I26" s="83">
        <v>6</v>
      </c>
    </row>
    <row r="27" spans="1:9" ht="15" customHeight="1" x14ac:dyDescent="0.25">
      <c r="A27" s="572" t="s">
        <v>403</v>
      </c>
      <c r="B27" s="512"/>
      <c r="C27" s="512"/>
      <c r="D27" s="512"/>
      <c r="E27" s="512" t="s">
        <v>205</v>
      </c>
      <c r="F27" s="512"/>
      <c r="G27" s="512"/>
      <c r="H27" s="512"/>
      <c r="I27" s="83">
        <v>3</v>
      </c>
    </row>
    <row r="28" spans="1:9" x14ac:dyDescent="0.25">
      <c r="A28" s="498" t="s">
        <v>362</v>
      </c>
      <c r="B28" s="499"/>
      <c r="C28" s="499"/>
      <c r="D28" s="499"/>
      <c r="E28" s="499" t="s">
        <v>9</v>
      </c>
      <c r="F28" s="499"/>
      <c r="G28" s="499"/>
      <c r="H28" s="499"/>
      <c r="I28" s="83">
        <v>3</v>
      </c>
    </row>
    <row r="29" spans="1:9" ht="15" customHeight="1" x14ac:dyDescent="0.25">
      <c r="A29" s="498" t="s">
        <v>39</v>
      </c>
      <c r="B29" s="499"/>
      <c r="C29" s="499"/>
      <c r="D29" s="499"/>
      <c r="E29" s="528" t="s">
        <v>2405</v>
      </c>
      <c r="F29" s="528"/>
      <c r="G29" s="528"/>
      <c r="H29" s="528"/>
      <c r="I29" s="83">
        <v>12</v>
      </c>
    </row>
    <row r="30" spans="1:9" x14ac:dyDescent="0.25">
      <c r="A30" s="498" t="s">
        <v>4</v>
      </c>
      <c r="B30" s="499"/>
      <c r="C30" s="499"/>
      <c r="D30" s="499"/>
      <c r="E30" s="647"/>
      <c r="F30" s="647"/>
      <c r="G30" s="647"/>
      <c r="H30" s="647"/>
      <c r="I30" s="83">
        <v>6</v>
      </c>
    </row>
    <row r="31" spans="1:9" x14ac:dyDescent="0.25">
      <c r="A31" s="500" t="s">
        <v>1544</v>
      </c>
      <c r="B31" s="500"/>
      <c r="C31" s="500"/>
      <c r="D31" s="500"/>
      <c r="E31" s="500"/>
      <c r="F31" s="500"/>
      <c r="G31" s="500"/>
      <c r="H31" s="500"/>
      <c r="I31" s="84">
        <f>SUM(I23:I30)</f>
        <v>39</v>
      </c>
    </row>
    <row r="32" spans="1:9" ht="15" customHeight="1" x14ac:dyDescent="0.25">
      <c r="A32" s="501" t="s">
        <v>1550</v>
      </c>
      <c r="B32" s="501"/>
      <c r="C32" s="501"/>
      <c r="D32" s="501"/>
      <c r="E32" s="501"/>
      <c r="F32" s="501"/>
      <c r="G32" s="501"/>
      <c r="H32" s="501"/>
      <c r="I32" s="86">
        <f>SUM(I10,I31)</f>
        <v>62</v>
      </c>
    </row>
    <row r="33" spans="1:9" x14ac:dyDescent="0.25">
      <c r="A33" s="509" t="s">
        <v>1474</v>
      </c>
      <c r="B33" s="510"/>
      <c r="C33" s="510"/>
      <c r="D33" s="510"/>
      <c r="E33" s="510"/>
      <c r="F33" s="510"/>
      <c r="G33" s="510"/>
      <c r="H33" s="510"/>
      <c r="I33" s="511"/>
    </row>
    <row r="34" spans="1:9" x14ac:dyDescent="0.25">
      <c r="A34" s="718" t="s">
        <v>13</v>
      </c>
      <c r="B34" s="719"/>
      <c r="C34" s="719"/>
      <c r="D34" s="719"/>
      <c r="E34" s="635" t="s">
        <v>136</v>
      </c>
      <c r="F34" s="635"/>
      <c r="G34" s="635"/>
      <c r="H34" s="635"/>
      <c r="I34" s="109">
        <v>3</v>
      </c>
    </row>
    <row r="35" spans="1:9" ht="30" customHeight="1" x14ac:dyDescent="0.25">
      <c r="A35" s="538" t="s">
        <v>10</v>
      </c>
      <c r="B35" s="539"/>
      <c r="C35" s="539"/>
      <c r="D35" s="539"/>
      <c r="E35" s="512" t="s">
        <v>74</v>
      </c>
      <c r="F35" s="512"/>
      <c r="G35" s="512"/>
      <c r="H35" s="512"/>
      <c r="I35" s="103">
        <v>3</v>
      </c>
    </row>
    <row r="36" spans="1:9" ht="30" customHeight="1" x14ac:dyDescent="0.25">
      <c r="A36" s="504" t="s">
        <v>1887</v>
      </c>
      <c r="B36" s="505"/>
      <c r="C36" s="505"/>
      <c r="D36" s="505"/>
      <c r="E36" s="646" t="s">
        <v>782</v>
      </c>
      <c r="F36" s="646"/>
      <c r="G36" s="646"/>
      <c r="H36" s="646"/>
      <c r="I36" s="83">
        <v>6</v>
      </c>
    </row>
    <row r="37" spans="1:9" ht="15" customHeight="1" x14ac:dyDescent="0.25">
      <c r="A37" s="498" t="s">
        <v>2128</v>
      </c>
      <c r="B37" s="499"/>
      <c r="C37" s="499"/>
      <c r="D37" s="499"/>
      <c r="E37" s="505" t="s">
        <v>2129</v>
      </c>
      <c r="F37" s="505"/>
      <c r="G37" s="505"/>
      <c r="H37" s="505"/>
      <c r="I37" s="83">
        <v>6</v>
      </c>
    </row>
    <row r="38" spans="1:9" ht="15" customHeight="1" x14ac:dyDescent="0.25">
      <c r="A38" s="572" t="s">
        <v>403</v>
      </c>
      <c r="B38" s="512"/>
      <c r="C38" s="512"/>
      <c r="D38" s="512"/>
      <c r="E38" s="512" t="s">
        <v>205</v>
      </c>
      <c r="F38" s="512"/>
      <c r="G38" s="512"/>
      <c r="H38" s="512"/>
      <c r="I38" s="83">
        <v>3</v>
      </c>
    </row>
    <row r="39" spans="1:9" x14ac:dyDescent="0.25">
      <c r="A39" s="498" t="s">
        <v>362</v>
      </c>
      <c r="B39" s="499"/>
      <c r="C39" s="499"/>
      <c r="D39" s="499"/>
      <c r="E39" s="499" t="s">
        <v>9</v>
      </c>
      <c r="F39" s="499"/>
      <c r="G39" s="499"/>
      <c r="H39" s="499"/>
      <c r="I39" s="83">
        <v>3</v>
      </c>
    </row>
    <row r="40" spans="1:9" x14ac:dyDescent="0.25">
      <c r="A40" s="498" t="s">
        <v>39</v>
      </c>
      <c r="B40" s="499"/>
      <c r="C40" s="499"/>
      <c r="D40" s="499"/>
      <c r="E40" s="528" t="s">
        <v>2405</v>
      </c>
      <c r="F40" s="528"/>
      <c r="G40" s="528"/>
      <c r="H40" s="528"/>
      <c r="I40" s="83">
        <v>9</v>
      </c>
    </row>
    <row r="41" spans="1:9" x14ac:dyDescent="0.25">
      <c r="A41" s="498" t="s">
        <v>4</v>
      </c>
      <c r="B41" s="499"/>
      <c r="C41" s="499"/>
      <c r="D41" s="499"/>
      <c r="E41" s="647"/>
      <c r="F41" s="647"/>
      <c r="G41" s="647"/>
      <c r="H41" s="647"/>
      <c r="I41" s="103">
        <v>6</v>
      </c>
    </row>
    <row r="42" spans="1:9" ht="15" customHeight="1" x14ac:dyDescent="0.25">
      <c r="A42" s="500" t="s">
        <v>1547</v>
      </c>
      <c r="B42" s="500"/>
      <c r="C42" s="500"/>
      <c r="D42" s="500"/>
      <c r="E42" s="500"/>
      <c r="F42" s="500"/>
      <c r="G42" s="500"/>
      <c r="H42" s="500"/>
      <c r="I42" s="84">
        <f>SUM(I34:I41)</f>
        <v>39</v>
      </c>
    </row>
    <row r="43" spans="1:9" x14ac:dyDescent="0.25">
      <c r="A43" s="501" t="s">
        <v>1567</v>
      </c>
      <c r="B43" s="501"/>
      <c r="C43" s="501"/>
      <c r="D43" s="501"/>
      <c r="E43" s="501"/>
      <c r="F43" s="501"/>
      <c r="G43" s="501"/>
      <c r="H43" s="501"/>
      <c r="I43" s="86">
        <f>SUM(I10,I42)</f>
        <v>62</v>
      </c>
    </row>
    <row r="44" spans="1:9" x14ac:dyDescent="0.25">
      <c r="A44" s="509" t="s">
        <v>1469</v>
      </c>
      <c r="B44" s="510"/>
      <c r="C44" s="510"/>
      <c r="D44" s="510"/>
      <c r="E44" s="510"/>
      <c r="F44" s="510"/>
      <c r="G44" s="510"/>
      <c r="H44" s="510"/>
      <c r="I44" s="511"/>
    </row>
    <row r="45" spans="1:9" x14ac:dyDescent="0.25">
      <c r="A45" s="718" t="s">
        <v>13</v>
      </c>
      <c r="B45" s="719"/>
      <c r="C45" s="719"/>
      <c r="D45" s="719"/>
      <c r="E45" s="635" t="s">
        <v>136</v>
      </c>
      <c r="F45" s="635"/>
      <c r="G45" s="635"/>
      <c r="H45" s="635"/>
      <c r="I45" s="109">
        <v>3</v>
      </c>
    </row>
    <row r="46" spans="1:9" ht="29.25" customHeight="1" x14ac:dyDescent="0.25">
      <c r="A46" s="538" t="s">
        <v>10</v>
      </c>
      <c r="B46" s="539"/>
      <c r="C46" s="539"/>
      <c r="D46" s="539"/>
      <c r="E46" s="512" t="s">
        <v>74</v>
      </c>
      <c r="F46" s="512"/>
      <c r="G46" s="512"/>
      <c r="H46" s="512"/>
      <c r="I46" s="103">
        <v>3</v>
      </c>
    </row>
    <row r="47" spans="1:9" ht="30.75" customHeight="1" x14ac:dyDescent="0.25">
      <c r="A47" s="504" t="s">
        <v>727</v>
      </c>
      <c r="B47" s="505"/>
      <c r="C47" s="505"/>
      <c r="D47" s="505"/>
      <c r="E47" s="646" t="s">
        <v>782</v>
      </c>
      <c r="F47" s="646"/>
      <c r="G47" s="646"/>
      <c r="H47" s="646"/>
      <c r="I47" s="83">
        <v>3</v>
      </c>
    </row>
    <row r="48" spans="1:9" x14ac:dyDescent="0.25">
      <c r="A48" s="498" t="s">
        <v>784</v>
      </c>
      <c r="B48" s="499"/>
      <c r="C48" s="499"/>
      <c r="D48" s="499"/>
      <c r="E48" s="499" t="s">
        <v>621</v>
      </c>
      <c r="F48" s="499"/>
      <c r="G48" s="499"/>
      <c r="H48" s="499"/>
      <c r="I48" s="83">
        <v>6</v>
      </c>
    </row>
    <row r="49" spans="1:9" x14ac:dyDescent="0.25">
      <c r="A49" s="572" t="s">
        <v>403</v>
      </c>
      <c r="B49" s="512"/>
      <c r="C49" s="512"/>
      <c r="D49" s="512"/>
      <c r="E49" s="512" t="s">
        <v>205</v>
      </c>
      <c r="F49" s="512"/>
      <c r="G49" s="512"/>
      <c r="H49" s="512"/>
      <c r="I49" s="83">
        <v>3</v>
      </c>
    </row>
    <row r="50" spans="1:9" x14ac:dyDescent="0.25">
      <c r="A50" s="498" t="s">
        <v>362</v>
      </c>
      <c r="B50" s="499"/>
      <c r="C50" s="499"/>
      <c r="D50" s="499"/>
      <c r="E50" s="499" t="s">
        <v>9</v>
      </c>
      <c r="F50" s="499"/>
      <c r="G50" s="499"/>
      <c r="H50" s="499"/>
      <c r="I50" s="83">
        <v>3</v>
      </c>
    </row>
    <row r="51" spans="1:9" x14ac:dyDescent="0.25">
      <c r="A51" s="498" t="s">
        <v>39</v>
      </c>
      <c r="B51" s="499"/>
      <c r="C51" s="499"/>
      <c r="D51" s="499"/>
      <c r="E51" s="528" t="s">
        <v>2406</v>
      </c>
      <c r="F51" s="528"/>
      <c r="G51" s="528"/>
      <c r="H51" s="528"/>
      <c r="I51" s="83">
        <v>12</v>
      </c>
    </row>
    <row r="52" spans="1:9" ht="15" customHeight="1" x14ac:dyDescent="0.25">
      <c r="A52" s="498" t="s">
        <v>4</v>
      </c>
      <c r="B52" s="499"/>
      <c r="C52" s="499"/>
      <c r="D52" s="499"/>
      <c r="E52" s="647"/>
      <c r="F52" s="647"/>
      <c r="G52" s="647"/>
      <c r="H52" s="647"/>
      <c r="I52" s="83">
        <v>6</v>
      </c>
    </row>
    <row r="53" spans="1:9" x14ac:dyDescent="0.25">
      <c r="A53" s="500" t="s">
        <v>1391</v>
      </c>
      <c r="B53" s="500"/>
      <c r="C53" s="500"/>
      <c r="D53" s="500"/>
      <c r="E53" s="500"/>
      <c r="F53" s="500"/>
      <c r="G53" s="500"/>
      <c r="H53" s="500"/>
      <c r="I53" s="84">
        <f>SUM(I45:I52)</f>
        <v>39</v>
      </c>
    </row>
    <row r="54" spans="1:9" x14ac:dyDescent="0.25">
      <c r="A54" s="501" t="s">
        <v>1566</v>
      </c>
      <c r="B54" s="501"/>
      <c r="C54" s="501"/>
      <c r="D54" s="501"/>
      <c r="E54" s="501"/>
      <c r="F54" s="501"/>
      <c r="G54" s="501"/>
      <c r="H54" s="501"/>
      <c r="I54" s="86">
        <f>SUM(I10,I53)</f>
        <v>62</v>
      </c>
    </row>
    <row r="55" spans="1:9" x14ac:dyDescent="0.25">
      <c r="A55" s="509" t="s">
        <v>1468</v>
      </c>
      <c r="B55" s="510"/>
      <c r="C55" s="510"/>
      <c r="D55" s="510"/>
      <c r="E55" s="510"/>
      <c r="F55" s="510"/>
      <c r="G55" s="510"/>
      <c r="H55" s="510"/>
      <c r="I55" s="511"/>
    </row>
    <row r="56" spans="1:9" x14ac:dyDescent="0.25">
      <c r="A56" s="718" t="s">
        <v>13</v>
      </c>
      <c r="B56" s="719"/>
      <c r="C56" s="719"/>
      <c r="D56" s="719"/>
      <c r="E56" s="635" t="s">
        <v>136</v>
      </c>
      <c r="F56" s="635"/>
      <c r="G56" s="635"/>
      <c r="H56" s="635"/>
      <c r="I56" s="109">
        <v>3</v>
      </c>
    </row>
    <row r="57" spans="1:9" ht="29.25" customHeight="1" x14ac:dyDescent="0.25">
      <c r="A57" s="538" t="s">
        <v>10</v>
      </c>
      <c r="B57" s="539"/>
      <c r="C57" s="539"/>
      <c r="D57" s="539"/>
      <c r="E57" s="512" t="s">
        <v>74</v>
      </c>
      <c r="F57" s="512"/>
      <c r="G57" s="512"/>
      <c r="H57" s="512"/>
      <c r="I57" s="103">
        <v>6</v>
      </c>
    </row>
    <row r="58" spans="1:9" ht="29.25" customHeight="1" x14ac:dyDescent="0.25">
      <c r="A58" s="504" t="s">
        <v>727</v>
      </c>
      <c r="B58" s="505"/>
      <c r="C58" s="505"/>
      <c r="D58" s="505"/>
      <c r="E58" s="646" t="s">
        <v>198</v>
      </c>
      <c r="F58" s="646"/>
      <c r="G58" s="646"/>
      <c r="H58" s="646"/>
      <c r="I58" s="83">
        <v>6</v>
      </c>
    </row>
    <row r="59" spans="1:9" x14ac:dyDescent="0.25">
      <c r="A59" s="498" t="s">
        <v>784</v>
      </c>
      <c r="B59" s="499"/>
      <c r="C59" s="499"/>
      <c r="D59" s="499"/>
      <c r="E59" s="499" t="s">
        <v>621</v>
      </c>
      <c r="F59" s="499"/>
      <c r="G59" s="499"/>
      <c r="H59" s="499"/>
      <c r="I59" s="103">
        <v>3</v>
      </c>
    </row>
    <row r="60" spans="1:9" x14ac:dyDescent="0.25">
      <c r="A60" s="572" t="s">
        <v>403</v>
      </c>
      <c r="B60" s="512"/>
      <c r="C60" s="512"/>
      <c r="D60" s="512"/>
      <c r="E60" s="512" t="s">
        <v>205</v>
      </c>
      <c r="F60" s="512"/>
      <c r="G60" s="512"/>
      <c r="H60" s="512"/>
      <c r="I60" s="83">
        <v>3</v>
      </c>
    </row>
    <row r="61" spans="1:9" ht="27" customHeight="1" x14ac:dyDescent="0.25">
      <c r="A61" s="504" t="s">
        <v>39</v>
      </c>
      <c r="B61" s="505"/>
      <c r="C61" s="505"/>
      <c r="D61" s="505"/>
      <c r="E61" s="528" t="s">
        <v>2408</v>
      </c>
      <c r="F61" s="528"/>
      <c r="G61" s="528"/>
      <c r="H61" s="528"/>
      <c r="I61" s="83">
        <v>12</v>
      </c>
    </row>
    <row r="62" spans="1:9" x14ac:dyDescent="0.25">
      <c r="A62" s="498" t="s">
        <v>4</v>
      </c>
      <c r="B62" s="499"/>
      <c r="C62" s="499"/>
      <c r="D62" s="499"/>
      <c r="E62" s="647"/>
      <c r="F62" s="647"/>
      <c r="G62" s="647"/>
      <c r="H62" s="647"/>
      <c r="I62" s="103">
        <v>6</v>
      </c>
    </row>
    <row r="63" spans="1:9" x14ac:dyDescent="0.25">
      <c r="A63" s="500" t="s">
        <v>1542</v>
      </c>
      <c r="B63" s="500"/>
      <c r="C63" s="500"/>
      <c r="D63" s="500"/>
      <c r="E63" s="500"/>
      <c r="F63" s="500"/>
      <c r="G63" s="500"/>
      <c r="H63" s="500"/>
      <c r="I63" s="84">
        <f>SUM(I56:I62)</f>
        <v>39</v>
      </c>
    </row>
    <row r="64" spans="1:9" x14ac:dyDescent="0.25">
      <c r="A64" s="501" t="s">
        <v>1565</v>
      </c>
      <c r="B64" s="501"/>
      <c r="C64" s="501"/>
      <c r="D64" s="501"/>
      <c r="E64" s="501"/>
      <c r="F64" s="501"/>
      <c r="G64" s="501"/>
      <c r="H64" s="501"/>
      <c r="I64" s="86">
        <f>SUM(I10,I63)</f>
        <v>62</v>
      </c>
    </row>
    <row r="65" spans="1:9" x14ac:dyDescent="0.25">
      <c r="A65" s="509" t="s">
        <v>1472</v>
      </c>
      <c r="B65" s="510"/>
      <c r="C65" s="510"/>
      <c r="D65" s="510"/>
      <c r="E65" s="510"/>
      <c r="F65" s="510"/>
      <c r="G65" s="510"/>
      <c r="H65" s="510"/>
      <c r="I65" s="511"/>
    </row>
    <row r="66" spans="1:9" ht="30.75" customHeight="1" x14ac:dyDescent="0.25">
      <c r="A66" s="583" t="s">
        <v>331</v>
      </c>
      <c r="B66" s="584"/>
      <c r="C66" s="584"/>
      <c r="D66" s="584"/>
      <c r="E66" s="635" t="s">
        <v>2449</v>
      </c>
      <c r="F66" s="635"/>
      <c r="G66" s="635"/>
      <c r="H66" s="635"/>
      <c r="I66" s="109">
        <v>3</v>
      </c>
    </row>
    <row r="67" spans="1:9" ht="30.75" customHeight="1" x14ac:dyDescent="0.25">
      <c r="A67" s="504" t="s">
        <v>2422</v>
      </c>
      <c r="B67" s="505"/>
      <c r="C67" s="505"/>
      <c r="D67" s="505"/>
      <c r="E67" s="506" t="s">
        <v>2450</v>
      </c>
      <c r="F67" s="506"/>
      <c r="G67" s="506"/>
      <c r="H67" s="506"/>
      <c r="I67" s="83">
        <v>3</v>
      </c>
    </row>
    <row r="68" spans="1:9" ht="48.75" customHeight="1" x14ac:dyDescent="0.25">
      <c r="A68" s="504" t="s">
        <v>1887</v>
      </c>
      <c r="B68" s="505"/>
      <c r="C68" s="505"/>
      <c r="D68" s="505"/>
      <c r="E68" s="505" t="s">
        <v>2671</v>
      </c>
      <c r="F68" s="505"/>
      <c r="G68" s="505"/>
      <c r="H68" s="505"/>
      <c r="I68" s="83">
        <v>6</v>
      </c>
    </row>
    <row r="69" spans="1:9" x14ac:dyDescent="0.25">
      <c r="A69" s="498" t="s">
        <v>784</v>
      </c>
      <c r="B69" s="499"/>
      <c r="C69" s="499"/>
      <c r="D69" s="499"/>
      <c r="E69" s="499" t="s">
        <v>621</v>
      </c>
      <c r="F69" s="499"/>
      <c r="G69" s="499"/>
      <c r="H69" s="499"/>
      <c r="I69" s="83">
        <v>6</v>
      </c>
    </row>
    <row r="70" spans="1:9" ht="28.5" customHeight="1" x14ac:dyDescent="0.25">
      <c r="A70" s="504" t="s">
        <v>2507</v>
      </c>
      <c r="B70" s="505"/>
      <c r="C70" s="505"/>
      <c r="D70" s="505"/>
      <c r="E70" s="505" t="s">
        <v>35</v>
      </c>
      <c r="F70" s="505"/>
      <c r="G70" s="505"/>
      <c r="H70" s="505"/>
      <c r="I70" s="83">
        <v>3</v>
      </c>
    </row>
    <row r="71" spans="1:9" x14ac:dyDescent="0.25">
      <c r="A71" s="498" t="s">
        <v>362</v>
      </c>
      <c r="B71" s="499"/>
      <c r="C71" s="499"/>
      <c r="D71" s="499"/>
      <c r="E71" s="499" t="s">
        <v>9</v>
      </c>
      <c r="F71" s="499"/>
      <c r="G71" s="499"/>
      <c r="H71" s="499"/>
      <c r="I71" s="83">
        <v>3</v>
      </c>
    </row>
    <row r="72" spans="1:9" ht="61.5" customHeight="1" x14ac:dyDescent="0.25">
      <c r="A72" s="504" t="s">
        <v>2506</v>
      </c>
      <c r="B72" s="505"/>
      <c r="C72" s="505"/>
      <c r="D72" s="505"/>
      <c r="E72" s="499" t="s">
        <v>2530</v>
      </c>
      <c r="F72" s="499"/>
      <c r="G72" s="499"/>
      <c r="H72" s="499"/>
      <c r="I72" s="83">
        <v>3</v>
      </c>
    </row>
    <row r="73" spans="1:9" x14ac:dyDescent="0.25">
      <c r="A73" s="498" t="s">
        <v>2452</v>
      </c>
      <c r="B73" s="499"/>
      <c r="C73" s="499"/>
      <c r="D73" s="499"/>
      <c r="E73" s="528" t="s">
        <v>2405</v>
      </c>
      <c r="F73" s="528"/>
      <c r="G73" s="528"/>
      <c r="H73" s="528"/>
      <c r="I73" s="83">
        <v>12</v>
      </c>
    </row>
    <row r="74" spans="1:9" x14ac:dyDescent="0.25">
      <c r="A74" s="500" t="s">
        <v>1395</v>
      </c>
      <c r="B74" s="500"/>
      <c r="C74" s="500"/>
      <c r="D74" s="500"/>
      <c r="E74" s="500"/>
      <c r="F74" s="500"/>
      <c r="G74" s="500"/>
      <c r="H74" s="500"/>
      <c r="I74" s="84">
        <f>SUM(I66:I73)</f>
        <v>39</v>
      </c>
    </row>
    <row r="75" spans="1:9" x14ac:dyDescent="0.25">
      <c r="A75" s="501" t="s">
        <v>1396</v>
      </c>
      <c r="B75" s="501"/>
      <c r="C75" s="501"/>
      <c r="D75" s="501"/>
      <c r="E75" s="501"/>
      <c r="F75" s="501"/>
      <c r="G75" s="501"/>
      <c r="H75" s="501"/>
      <c r="I75" s="86">
        <f>SUM(I10,I74)</f>
        <v>62</v>
      </c>
    </row>
    <row r="76" spans="1:9" x14ac:dyDescent="0.25">
      <c r="A76" s="738" t="s">
        <v>1519</v>
      </c>
      <c r="B76" s="738"/>
      <c r="C76" s="738"/>
      <c r="D76" s="738"/>
      <c r="E76" s="738"/>
      <c r="F76" s="738"/>
      <c r="G76" s="738"/>
      <c r="H76" s="738"/>
      <c r="I76" s="738"/>
    </row>
    <row r="77" spans="1:9" x14ac:dyDescent="0.25">
      <c r="A77" s="492" t="s">
        <v>2324</v>
      </c>
      <c r="B77" s="492"/>
      <c r="C77" s="492"/>
      <c r="D77" s="492"/>
      <c r="E77" s="492"/>
      <c r="F77" s="492"/>
      <c r="G77" s="492"/>
      <c r="H77" s="492"/>
      <c r="I77" s="492"/>
    </row>
    <row r="78" spans="1:9" ht="52.5" customHeight="1" x14ac:dyDescent="0.25">
      <c r="A78" s="503" t="s">
        <v>2424</v>
      </c>
      <c r="B78" s="503"/>
      <c r="C78" s="503"/>
      <c r="D78" s="503"/>
      <c r="E78" s="503"/>
      <c r="F78" s="503"/>
      <c r="G78" s="503"/>
      <c r="H78" s="503"/>
      <c r="I78" s="503"/>
    </row>
    <row r="79" spans="1:9" ht="27.75" customHeight="1" x14ac:dyDescent="0.25">
      <c r="A79" s="492" t="s">
        <v>2453</v>
      </c>
      <c r="B79" s="492"/>
      <c r="C79" s="492"/>
      <c r="D79" s="492"/>
      <c r="E79" s="492"/>
      <c r="F79" s="492"/>
      <c r="G79" s="492"/>
      <c r="H79" s="492"/>
      <c r="I79" s="492"/>
    </row>
    <row r="80" spans="1:9" x14ac:dyDescent="0.25">
      <c r="A80" s="527" t="s">
        <v>560</v>
      </c>
      <c r="B80" s="527"/>
      <c r="C80" s="527" t="s">
        <v>1361</v>
      </c>
      <c r="D80" s="527"/>
      <c r="E80" s="359"/>
      <c r="F80" s="359"/>
      <c r="G80" s="359"/>
      <c r="H80" s="359"/>
      <c r="I80" s="93"/>
    </row>
  </sheetData>
  <sheetProtection password="CA9D" sheet="1" objects="1" scenarios="1"/>
  <mergeCells count="133">
    <mergeCell ref="A11:I11"/>
    <mergeCell ref="A12:D12"/>
    <mergeCell ref="E12:H12"/>
    <mergeCell ref="A1:I1"/>
    <mergeCell ref="A2:I2"/>
    <mergeCell ref="A3:B3"/>
    <mergeCell ref="C3:I3"/>
    <mergeCell ref="B4:D4"/>
    <mergeCell ref="A5:I5"/>
    <mergeCell ref="A6:D6"/>
    <mergeCell ref="E6:H6"/>
    <mergeCell ref="A7:D7"/>
    <mergeCell ref="E7:H7"/>
    <mergeCell ref="A8:D8"/>
    <mergeCell ref="E8:H8"/>
    <mergeCell ref="A9:D9"/>
    <mergeCell ref="E9:H9"/>
    <mergeCell ref="A10:H10"/>
    <mergeCell ref="A25:D25"/>
    <mergeCell ref="E25:H25"/>
    <mergeCell ref="A26:D26"/>
    <mergeCell ref="E26:H26"/>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H20"/>
    <mergeCell ref="A21:H21"/>
    <mergeCell ref="A22:I22"/>
    <mergeCell ref="A23:D23"/>
    <mergeCell ref="E23:H23"/>
    <mergeCell ref="A24:D24"/>
    <mergeCell ref="E24:H24"/>
    <mergeCell ref="A40:D40"/>
    <mergeCell ref="E40:H40"/>
    <mergeCell ref="A27:D27"/>
    <mergeCell ref="E27:H27"/>
    <mergeCell ref="A28:D28"/>
    <mergeCell ref="E28:H28"/>
    <mergeCell ref="A29:D29"/>
    <mergeCell ref="E29:H29"/>
    <mergeCell ref="A30:D30"/>
    <mergeCell ref="E30:H30"/>
    <mergeCell ref="A31:H31"/>
    <mergeCell ref="A32:H32"/>
    <mergeCell ref="A33:I33"/>
    <mergeCell ref="A34:D34"/>
    <mergeCell ref="E34:H34"/>
    <mergeCell ref="A35:D35"/>
    <mergeCell ref="E35:H35"/>
    <mergeCell ref="A36:D36"/>
    <mergeCell ref="E36:H36"/>
    <mergeCell ref="A37:D37"/>
    <mergeCell ref="E37:H37"/>
    <mergeCell ref="A38:D38"/>
    <mergeCell ref="E38:H38"/>
    <mergeCell ref="A39:D39"/>
    <mergeCell ref="E39:H39"/>
    <mergeCell ref="A54:H54"/>
    <mergeCell ref="A55:I55"/>
    <mergeCell ref="A56:D56"/>
    <mergeCell ref="E56:H56"/>
    <mergeCell ref="A41:D41"/>
    <mergeCell ref="E41:H41"/>
    <mergeCell ref="A42:H42"/>
    <mergeCell ref="A43:H43"/>
    <mergeCell ref="A44:I44"/>
    <mergeCell ref="A45:D45"/>
    <mergeCell ref="E45:H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3:H53"/>
    <mergeCell ref="A69:D69"/>
    <mergeCell ref="E69:H69"/>
    <mergeCell ref="A70:D70"/>
    <mergeCell ref="E70:H70"/>
    <mergeCell ref="A57:D57"/>
    <mergeCell ref="E57:H57"/>
    <mergeCell ref="A58:D58"/>
    <mergeCell ref="E58:H58"/>
    <mergeCell ref="A59:D59"/>
    <mergeCell ref="E59:H59"/>
    <mergeCell ref="A60:D60"/>
    <mergeCell ref="E60:H60"/>
    <mergeCell ref="A61:D61"/>
    <mergeCell ref="E61:H61"/>
    <mergeCell ref="A62:D62"/>
    <mergeCell ref="E62:H62"/>
    <mergeCell ref="A63:H63"/>
    <mergeCell ref="A64:H64"/>
    <mergeCell ref="A65:I65"/>
    <mergeCell ref="A66:D66"/>
    <mergeCell ref="E66:H66"/>
    <mergeCell ref="A67:D67"/>
    <mergeCell ref="E67:H67"/>
    <mergeCell ref="A68:D68"/>
    <mergeCell ref="E68:H68"/>
    <mergeCell ref="A71:D71"/>
    <mergeCell ref="E71:H71"/>
    <mergeCell ref="A72:D72"/>
    <mergeCell ref="E72:H72"/>
    <mergeCell ref="A73:D73"/>
    <mergeCell ref="E73:H73"/>
    <mergeCell ref="A80:B80"/>
    <mergeCell ref="C80:D80"/>
    <mergeCell ref="A74:H74"/>
    <mergeCell ref="A75:H75"/>
    <mergeCell ref="A76:I76"/>
    <mergeCell ref="A77:I77"/>
    <mergeCell ref="A78:I78"/>
    <mergeCell ref="A79:I79"/>
  </mergeCells>
  <hyperlinks>
    <hyperlink ref="A80" location="'Table of Contents'!A1" display="table of contents"/>
    <hyperlink ref="C80:D80" location="'Programs by University'!A1" display="programs by university"/>
  </hyperlinks>
  <pageMargins left="1" right="1" top="0.55208333333333337" bottom="0.69791666666666663" header="0.5" footer="0.5"/>
  <pageSetup orientation="portrait" r:id="rId1"/>
  <headerFooter>
    <oddFooter>&amp;C&amp;P</oddFooter>
  </headerFooter>
  <rowBreaks count="2" manualBreakCount="2">
    <brk id="32" max="16383" man="1"/>
    <brk id="64"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J31"/>
  <sheetViews>
    <sheetView view="pageLayout" zoomScaleNormal="100" workbookViewId="0">
      <selection sqref="A1:I1"/>
    </sheetView>
  </sheetViews>
  <sheetFormatPr defaultColWidth="9.140625" defaultRowHeight="15" x14ac:dyDescent="0.25"/>
  <cols>
    <col min="1" max="8" width="9.140625" style="17"/>
    <col min="9" max="9" width="9.140625" style="2"/>
    <col min="10" max="16384" width="9.140625" style="17"/>
  </cols>
  <sheetData>
    <row r="1" spans="1:10" ht="14.65" x14ac:dyDescent="0.3">
      <c r="A1" s="447" t="s">
        <v>781</v>
      </c>
      <c r="B1" s="447"/>
      <c r="C1" s="447"/>
      <c r="D1" s="447"/>
      <c r="E1" s="447"/>
      <c r="F1" s="447"/>
      <c r="G1" s="447"/>
      <c r="H1" s="447"/>
      <c r="I1" s="447"/>
    </row>
    <row r="2" spans="1:10" ht="14.65" x14ac:dyDescent="0.3">
      <c r="A2" s="447" t="s">
        <v>42</v>
      </c>
      <c r="B2" s="447"/>
      <c r="C2" s="447"/>
      <c r="D2" s="447"/>
      <c r="E2" s="447"/>
      <c r="F2" s="447"/>
      <c r="G2" s="447"/>
      <c r="H2" s="447"/>
      <c r="I2" s="447"/>
    </row>
    <row r="3" spans="1:10" ht="14.65" x14ac:dyDescent="0.3">
      <c r="A3" s="519" t="s">
        <v>27</v>
      </c>
      <c r="B3" s="520"/>
      <c r="C3" s="520" t="s">
        <v>788</v>
      </c>
      <c r="D3" s="520"/>
      <c r="E3" s="520"/>
      <c r="F3" s="520"/>
      <c r="G3" s="520"/>
      <c r="H3" s="520"/>
      <c r="I3" s="521"/>
    </row>
    <row r="4" spans="1:10" ht="14.65" x14ac:dyDescent="0.3">
      <c r="A4" s="81" t="s">
        <v>29</v>
      </c>
      <c r="B4" s="644" t="s">
        <v>786</v>
      </c>
      <c r="C4" s="644"/>
      <c r="D4" s="644"/>
      <c r="E4" s="152"/>
      <c r="F4" s="152"/>
      <c r="G4" s="152"/>
      <c r="H4" s="152"/>
      <c r="I4" s="83"/>
    </row>
    <row r="5" spans="1:10" ht="14.65" x14ac:dyDescent="0.3">
      <c r="A5" s="672"/>
      <c r="B5" s="673"/>
      <c r="C5" s="673"/>
      <c r="D5" s="673"/>
      <c r="E5" s="673"/>
      <c r="F5" s="673"/>
      <c r="G5" s="673"/>
      <c r="H5" s="673"/>
      <c r="I5" s="674"/>
    </row>
    <row r="6" spans="1:10" x14ac:dyDescent="0.25">
      <c r="A6" s="682" t="s">
        <v>1385</v>
      </c>
      <c r="B6" s="683"/>
      <c r="C6" s="683"/>
      <c r="D6" s="683"/>
      <c r="E6" s="683"/>
      <c r="F6" s="683"/>
      <c r="G6" s="683"/>
      <c r="H6" s="683"/>
      <c r="I6" s="684"/>
    </row>
    <row r="7" spans="1:10" x14ac:dyDescent="0.25">
      <c r="A7" s="538" t="s">
        <v>13</v>
      </c>
      <c r="B7" s="539"/>
      <c r="C7" s="539"/>
      <c r="D7" s="539"/>
      <c r="E7" s="512" t="s">
        <v>136</v>
      </c>
      <c r="F7" s="512"/>
      <c r="G7" s="512"/>
      <c r="H7" s="512"/>
      <c r="I7" s="103">
        <v>3</v>
      </c>
      <c r="J7" s="9"/>
    </row>
    <row r="8" spans="1:10" x14ac:dyDescent="0.25">
      <c r="A8" s="538" t="s">
        <v>44</v>
      </c>
      <c r="B8" s="539"/>
      <c r="C8" s="539"/>
      <c r="D8" s="539"/>
      <c r="E8" s="539" t="s">
        <v>1145</v>
      </c>
      <c r="F8" s="539"/>
      <c r="G8" s="539"/>
      <c r="H8" s="539"/>
      <c r="I8" s="103">
        <v>18</v>
      </c>
      <c r="J8" s="9"/>
    </row>
    <row r="9" spans="1:10" ht="15" customHeight="1" x14ac:dyDescent="0.25">
      <c r="A9" s="498" t="s">
        <v>363</v>
      </c>
      <c r="B9" s="499"/>
      <c r="C9" s="499"/>
      <c r="D9" s="499"/>
      <c r="E9" s="499" t="s">
        <v>8</v>
      </c>
      <c r="F9" s="499"/>
      <c r="G9" s="499"/>
      <c r="H9" s="499"/>
      <c r="I9" s="83">
        <v>6</v>
      </c>
    </row>
    <row r="10" spans="1:10" ht="30.95" customHeight="1" x14ac:dyDescent="0.25">
      <c r="A10" s="538" t="s">
        <v>10</v>
      </c>
      <c r="B10" s="539"/>
      <c r="C10" s="539"/>
      <c r="D10" s="539"/>
      <c r="E10" s="512" t="s">
        <v>623</v>
      </c>
      <c r="F10" s="512"/>
      <c r="G10" s="512"/>
      <c r="H10" s="512"/>
      <c r="I10" s="103">
        <v>6</v>
      </c>
      <c r="J10" s="9"/>
    </row>
    <row r="11" spans="1:10" x14ac:dyDescent="0.25">
      <c r="A11" s="498" t="s">
        <v>787</v>
      </c>
      <c r="B11" s="499"/>
      <c r="C11" s="499"/>
      <c r="D11" s="499"/>
      <c r="E11" s="499" t="s">
        <v>33</v>
      </c>
      <c r="F11" s="499"/>
      <c r="G11" s="499"/>
      <c r="H11" s="499"/>
      <c r="I11" s="83">
        <v>6</v>
      </c>
    </row>
    <row r="12" spans="1:10" ht="15" customHeight="1" x14ac:dyDescent="0.25">
      <c r="A12" s="498" t="s">
        <v>784</v>
      </c>
      <c r="B12" s="499"/>
      <c r="C12" s="499"/>
      <c r="D12" s="499"/>
      <c r="E12" s="499" t="s">
        <v>621</v>
      </c>
      <c r="F12" s="499"/>
      <c r="G12" s="499"/>
      <c r="H12" s="499"/>
      <c r="I12" s="83">
        <v>6</v>
      </c>
    </row>
    <row r="13" spans="1:10" ht="27" customHeight="1" x14ac:dyDescent="0.25">
      <c r="A13" s="504" t="s">
        <v>15</v>
      </c>
      <c r="B13" s="505"/>
      <c r="C13" s="505"/>
      <c r="D13" s="505"/>
      <c r="E13" s="506" t="s">
        <v>80</v>
      </c>
      <c r="F13" s="506"/>
      <c r="G13" s="506"/>
      <c r="H13" s="506"/>
      <c r="I13" s="83">
        <v>3</v>
      </c>
      <c r="J13" s="9"/>
    </row>
    <row r="14" spans="1:10" x14ac:dyDescent="0.25">
      <c r="A14" s="504" t="s">
        <v>110</v>
      </c>
      <c r="B14" s="505"/>
      <c r="C14" s="505"/>
      <c r="D14" s="505"/>
      <c r="E14" s="499" t="s">
        <v>111</v>
      </c>
      <c r="F14" s="499"/>
      <c r="G14" s="499"/>
      <c r="H14" s="499"/>
      <c r="I14" s="83">
        <v>3</v>
      </c>
    </row>
    <row r="15" spans="1:10" x14ac:dyDescent="0.25">
      <c r="A15" s="498" t="s">
        <v>362</v>
      </c>
      <c r="B15" s="499"/>
      <c r="C15" s="499"/>
      <c r="D15" s="499"/>
      <c r="E15" s="499" t="s">
        <v>9</v>
      </c>
      <c r="F15" s="499"/>
      <c r="G15" s="499"/>
      <c r="H15" s="499"/>
      <c r="I15" s="83">
        <v>3</v>
      </c>
    </row>
    <row r="16" spans="1:10" x14ac:dyDescent="0.25">
      <c r="A16" s="498" t="s">
        <v>37</v>
      </c>
      <c r="B16" s="499"/>
      <c r="C16" s="499"/>
      <c r="D16" s="499"/>
      <c r="E16" s="499" t="s">
        <v>83</v>
      </c>
      <c r="F16" s="499"/>
      <c r="G16" s="499"/>
      <c r="H16" s="499"/>
      <c r="I16" s="83">
        <v>8</v>
      </c>
      <c r="J16" s="9"/>
    </row>
    <row r="17" spans="1:9" ht="15" customHeight="1" x14ac:dyDescent="0.25">
      <c r="A17" s="501" t="s">
        <v>1563</v>
      </c>
      <c r="B17" s="501"/>
      <c r="C17" s="501"/>
      <c r="D17" s="501"/>
      <c r="E17" s="501"/>
      <c r="F17" s="501"/>
      <c r="G17" s="501"/>
      <c r="H17" s="501"/>
      <c r="I17" s="86">
        <f>SUM(I7:I16)</f>
        <v>62</v>
      </c>
    </row>
    <row r="18" spans="1:9" ht="15" customHeight="1" x14ac:dyDescent="0.25">
      <c r="A18" s="527" t="s">
        <v>560</v>
      </c>
      <c r="B18" s="527"/>
      <c r="C18" s="527" t="s">
        <v>1361</v>
      </c>
      <c r="D18" s="527"/>
      <c r="E18" s="87"/>
      <c r="F18" s="87"/>
      <c r="G18" s="87"/>
      <c r="H18" s="87"/>
      <c r="I18" s="93"/>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password="CA9D" sheet="1" objects="1" scenarios="1"/>
  <mergeCells count="30">
    <mergeCell ref="A18:B18"/>
    <mergeCell ref="A13:D13"/>
    <mergeCell ref="E13:H13"/>
    <mergeCell ref="A11:D11"/>
    <mergeCell ref="E11:H11"/>
    <mergeCell ref="A12:D12"/>
    <mergeCell ref="E12:H12"/>
    <mergeCell ref="C18:D18"/>
    <mergeCell ref="A17:H17"/>
    <mergeCell ref="A15:D15"/>
    <mergeCell ref="E15:H15"/>
    <mergeCell ref="A1:I1"/>
    <mergeCell ref="A2:I2"/>
    <mergeCell ref="A5:I5"/>
    <mergeCell ref="A9:D9"/>
    <mergeCell ref="E9:H9"/>
    <mergeCell ref="A3:B3"/>
    <mergeCell ref="C3:I3"/>
    <mergeCell ref="B4:D4"/>
    <mergeCell ref="A6:I6"/>
    <mergeCell ref="A7:D7"/>
    <mergeCell ref="E7:H7"/>
    <mergeCell ref="A10:D10"/>
    <mergeCell ref="E10:H10"/>
    <mergeCell ref="A8:D8"/>
    <mergeCell ref="E8:H8"/>
    <mergeCell ref="A16:D16"/>
    <mergeCell ref="E16:H16"/>
    <mergeCell ref="A14:D14"/>
    <mergeCell ref="E14:H1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32"/>
  <sheetViews>
    <sheetView view="pageLayout" zoomScaleNormal="100" workbookViewId="0">
      <selection activeCell="A30" sqref="A30:I30"/>
    </sheetView>
  </sheetViews>
  <sheetFormatPr defaultColWidth="9.140625" defaultRowHeight="15" x14ac:dyDescent="0.25"/>
  <cols>
    <col min="1" max="8" width="9.140625" style="1"/>
    <col min="9" max="9" width="9.140625" style="2"/>
    <col min="10" max="16384" width="9.140625" style="1"/>
  </cols>
  <sheetData>
    <row r="1" spans="1:9" ht="14.65" x14ac:dyDescent="0.3">
      <c r="A1" s="493" t="s">
        <v>58</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114</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ht="14.65" x14ac:dyDescent="0.3">
      <c r="A10" s="542" t="s">
        <v>43</v>
      </c>
      <c r="B10" s="543"/>
      <c r="C10" s="543"/>
      <c r="D10" s="543"/>
      <c r="E10" s="543"/>
      <c r="F10" s="543"/>
      <c r="G10" s="543"/>
      <c r="H10" s="543"/>
      <c r="I10" s="544"/>
    </row>
    <row r="11" spans="1:9" ht="15" customHeight="1" x14ac:dyDescent="0.3">
      <c r="A11" s="489" t="s">
        <v>13</v>
      </c>
      <c r="B11" s="478"/>
      <c r="C11" s="478"/>
      <c r="D11" s="478"/>
      <c r="E11" s="491" t="s">
        <v>136</v>
      </c>
      <c r="F11" s="491"/>
      <c r="G11" s="491"/>
      <c r="H11" s="491"/>
      <c r="I11" s="39">
        <v>3</v>
      </c>
    </row>
    <row r="12" spans="1:9" ht="46.5" customHeight="1" x14ac:dyDescent="0.25">
      <c r="A12" s="489" t="s">
        <v>727</v>
      </c>
      <c r="B12" s="478"/>
      <c r="C12" s="478"/>
      <c r="D12" s="478"/>
      <c r="E12" s="481" t="s">
        <v>1169</v>
      </c>
      <c r="F12" s="481"/>
      <c r="G12" s="481"/>
      <c r="H12" s="481"/>
      <c r="I12" s="39">
        <v>3</v>
      </c>
    </row>
    <row r="13" spans="1:9" ht="49.7" customHeight="1" x14ac:dyDescent="0.3">
      <c r="A13" s="489" t="s">
        <v>43</v>
      </c>
      <c r="B13" s="478"/>
      <c r="C13" s="478"/>
      <c r="D13" s="478"/>
      <c r="E13" s="481" t="s">
        <v>127</v>
      </c>
      <c r="F13" s="481"/>
      <c r="G13" s="481"/>
      <c r="H13" s="481"/>
      <c r="I13" s="39">
        <v>6</v>
      </c>
    </row>
    <row r="14" spans="1:9" ht="14.65" x14ac:dyDescent="0.3">
      <c r="A14" s="489"/>
      <c r="B14" s="478"/>
      <c r="C14" s="478"/>
      <c r="D14" s="478"/>
      <c r="E14" s="484"/>
      <c r="F14" s="484"/>
      <c r="G14" s="484"/>
      <c r="H14" s="484"/>
      <c r="I14" s="39"/>
    </row>
    <row r="15" spans="1:9" ht="14.65" x14ac:dyDescent="0.3">
      <c r="A15" s="542" t="s">
        <v>125</v>
      </c>
      <c r="B15" s="543"/>
      <c r="C15" s="543"/>
      <c r="D15" s="543"/>
      <c r="E15" s="543"/>
      <c r="F15" s="543"/>
      <c r="G15" s="543"/>
      <c r="H15" s="543"/>
      <c r="I15" s="544"/>
    </row>
    <row r="16" spans="1:9" ht="15" customHeight="1" x14ac:dyDescent="0.3">
      <c r="A16" s="485" t="s">
        <v>352</v>
      </c>
      <c r="B16" s="484"/>
      <c r="C16" s="484"/>
      <c r="D16" s="484"/>
      <c r="E16" s="484" t="s">
        <v>107</v>
      </c>
      <c r="F16" s="484"/>
      <c r="G16" s="484"/>
      <c r="H16" s="484"/>
      <c r="I16" s="40">
        <v>4</v>
      </c>
    </row>
    <row r="17" spans="1:9" ht="15" customHeight="1" x14ac:dyDescent="0.3">
      <c r="A17" s="485" t="s">
        <v>353</v>
      </c>
      <c r="B17" s="484"/>
      <c r="C17" s="484"/>
      <c r="D17" s="484"/>
      <c r="E17" s="484" t="s">
        <v>109</v>
      </c>
      <c r="F17" s="484"/>
      <c r="G17" s="484"/>
      <c r="H17" s="484"/>
      <c r="I17" s="40">
        <v>4</v>
      </c>
    </row>
    <row r="18" spans="1:9" ht="15" customHeight="1" x14ac:dyDescent="0.3">
      <c r="A18" s="485" t="s">
        <v>343</v>
      </c>
      <c r="B18" s="484"/>
      <c r="C18" s="484"/>
      <c r="D18" s="484"/>
      <c r="E18" s="484" t="s">
        <v>106</v>
      </c>
      <c r="F18" s="484"/>
      <c r="G18" s="484"/>
      <c r="H18" s="484"/>
      <c r="I18" s="40">
        <v>8</v>
      </c>
    </row>
    <row r="19" spans="1:9" ht="15" customHeight="1" x14ac:dyDescent="0.3">
      <c r="A19" s="485" t="s">
        <v>351</v>
      </c>
      <c r="B19" s="484"/>
      <c r="C19" s="484"/>
      <c r="D19" s="484"/>
      <c r="E19" s="484" t="s">
        <v>108</v>
      </c>
      <c r="F19" s="484"/>
      <c r="G19" s="484"/>
      <c r="H19" s="484"/>
      <c r="I19" s="40">
        <v>8</v>
      </c>
    </row>
    <row r="20" spans="1:9" ht="14.25" customHeight="1" x14ac:dyDescent="0.3">
      <c r="A20" s="485"/>
      <c r="B20" s="484"/>
      <c r="C20" s="484"/>
      <c r="D20" s="484"/>
      <c r="E20" s="484"/>
      <c r="F20" s="484"/>
      <c r="G20" s="484"/>
      <c r="H20" s="484"/>
      <c r="I20" s="40"/>
    </row>
    <row r="21" spans="1:9" x14ac:dyDescent="0.25">
      <c r="A21" s="542" t="s">
        <v>3</v>
      </c>
      <c r="B21" s="543"/>
      <c r="C21" s="543"/>
      <c r="D21" s="543"/>
      <c r="E21" s="543"/>
      <c r="F21" s="543"/>
      <c r="G21" s="543"/>
      <c r="H21" s="543"/>
      <c r="I21" s="544"/>
    </row>
    <row r="22" spans="1:9" ht="29.25" customHeight="1" x14ac:dyDescent="0.25">
      <c r="A22" s="489" t="s">
        <v>15</v>
      </c>
      <c r="B22" s="478"/>
      <c r="C22" s="478"/>
      <c r="D22" s="478"/>
      <c r="E22" s="484" t="s">
        <v>80</v>
      </c>
      <c r="F22" s="484"/>
      <c r="G22" s="484"/>
      <c r="H22" s="484"/>
      <c r="I22" s="39">
        <v>3</v>
      </c>
    </row>
    <row r="23" spans="1:9" x14ac:dyDescent="0.25">
      <c r="A23" s="485" t="s">
        <v>110</v>
      </c>
      <c r="B23" s="484"/>
      <c r="C23" s="484"/>
      <c r="D23" s="484"/>
      <c r="E23" s="484" t="s">
        <v>111</v>
      </c>
      <c r="F23" s="484"/>
      <c r="G23" s="484"/>
      <c r="H23" s="484"/>
      <c r="I23" s="39">
        <v>3</v>
      </c>
    </row>
    <row r="24" spans="1:9" x14ac:dyDescent="0.25">
      <c r="A24" s="485"/>
      <c r="B24" s="484"/>
      <c r="C24" s="484"/>
      <c r="D24" s="484"/>
      <c r="E24" s="484"/>
      <c r="F24" s="484"/>
      <c r="G24" s="484"/>
      <c r="H24" s="484"/>
      <c r="I24" s="39"/>
    </row>
    <row r="25" spans="1:9" x14ac:dyDescent="0.25">
      <c r="A25" s="542" t="s">
        <v>18</v>
      </c>
      <c r="B25" s="543"/>
      <c r="C25" s="543"/>
      <c r="D25" s="543"/>
      <c r="E25" s="543"/>
      <c r="F25" s="543"/>
      <c r="G25" s="543"/>
      <c r="H25" s="543"/>
      <c r="I25" s="544"/>
    </row>
    <row r="26" spans="1:9" ht="15" customHeight="1" x14ac:dyDescent="0.25">
      <c r="A26" s="485" t="s">
        <v>97</v>
      </c>
      <c r="B26" s="484"/>
      <c r="C26" s="484"/>
      <c r="D26" s="484"/>
      <c r="E26" s="484" t="s">
        <v>117</v>
      </c>
      <c r="F26" s="484"/>
      <c r="G26" s="484"/>
      <c r="H26" s="484"/>
      <c r="I26" s="39">
        <v>3</v>
      </c>
    </row>
    <row r="27" spans="1:9" ht="15" customHeight="1" x14ac:dyDescent="0.25">
      <c r="A27" s="485" t="s">
        <v>101</v>
      </c>
      <c r="B27" s="484"/>
      <c r="C27" s="484"/>
      <c r="D27" s="484"/>
      <c r="E27" s="484" t="s">
        <v>89</v>
      </c>
      <c r="F27" s="484"/>
      <c r="G27" s="484"/>
      <c r="H27" s="484"/>
      <c r="I27" s="39">
        <v>4</v>
      </c>
    </row>
    <row r="28" spans="1:9" x14ac:dyDescent="0.25">
      <c r="A28" s="485" t="s">
        <v>112</v>
      </c>
      <c r="B28" s="484"/>
      <c r="C28" s="484"/>
      <c r="D28" s="484"/>
      <c r="E28" s="484" t="s">
        <v>113</v>
      </c>
      <c r="F28" s="484"/>
      <c r="G28" s="484"/>
      <c r="H28" s="484"/>
      <c r="I28" s="39">
        <v>3</v>
      </c>
    </row>
    <row r="29" spans="1:9" x14ac:dyDescent="0.25">
      <c r="A29" s="546" t="s">
        <v>1546</v>
      </c>
      <c r="B29" s="547"/>
      <c r="C29" s="547"/>
      <c r="D29" s="547"/>
      <c r="E29" s="547"/>
      <c r="F29" s="547"/>
      <c r="G29" s="547"/>
      <c r="H29" s="563"/>
      <c r="I29" s="73">
        <f>SUM(I7:I9,I11:I13,I16:I20,I22:I23,I26:I28)</f>
        <v>61</v>
      </c>
    </row>
    <row r="30" spans="1:9" x14ac:dyDescent="0.25">
      <c r="A30" s="540" t="s">
        <v>6</v>
      </c>
      <c r="B30" s="540"/>
      <c r="C30" s="540"/>
      <c r="D30" s="540"/>
      <c r="E30" s="540"/>
      <c r="F30" s="540"/>
      <c r="G30" s="540"/>
      <c r="H30" s="540"/>
      <c r="I30" s="540"/>
    </row>
    <row r="31" spans="1:9" ht="37.5" customHeight="1" x14ac:dyDescent="0.25">
      <c r="A31" s="541" t="s">
        <v>819</v>
      </c>
      <c r="B31" s="541"/>
      <c r="C31" s="541"/>
      <c r="D31" s="541"/>
      <c r="E31" s="541"/>
      <c r="F31" s="541"/>
      <c r="G31" s="541"/>
      <c r="H31" s="541"/>
      <c r="I31" s="541"/>
    </row>
    <row r="32" spans="1:9" x14ac:dyDescent="0.25">
      <c r="A32" s="418" t="s">
        <v>560</v>
      </c>
      <c r="B32" s="418"/>
      <c r="C32" s="418" t="s">
        <v>1361</v>
      </c>
      <c r="D32" s="418"/>
    </row>
  </sheetData>
  <sheetProtection password="CA9D" sheet="1" objects="1" scenarios="1"/>
  <mergeCells count="51">
    <mergeCell ref="A8:D8"/>
    <mergeCell ref="E8:H8"/>
    <mergeCell ref="A9:D9"/>
    <mergeCell ref="E9:H9"/>
    <mergeCell ref="A10:I10"/>
    <mergeCell ref="A1:I1"/>
    <mergeCell ref="A2:I2"/>
    <mergeCell ref="A5:I5"/>
    <mergeCell ref="A6:I6"/>
    <mergeCell ref="A7:D7"/>
    <mergeCell ref="E7:H7"/>
    <mergeCell ref="A13:D13"/>
    <mergeCell ref="E13:H13"/>
    <mergeCell ref="A12:D12"/>
    <mergeCell ref="E12:H12"/>
    <mergeCell ref="A11:D11"/>
    <mergeCell ref="E11:H11"/>
    <mergeCell ref="A21:I21"/>
    <mergeCell ref="A23:D23"/>
    <mergeCell ref="E23:H23"/>
    <mergeCell ref="A16:D16"/>
    <mergeCell ref="E16:H16"/>
    <mergeCell ref="A17:D17"/>
    <mergeCell ref="E17:H17"/>
    <mergeCell ref="A19:D19"/>
    <mergeCell ref="E19:H19"/>
    <mergeCell ref="A22:D22"/>
    <mergeCell ref="E22:H22"/>
    <mergeCell ref="A20:D20"/>
    <mergeCell ref="E20:H20"/>
    <mergeCell ref="A14:D14"/>
    <mergeCell ref="E14:H14"/>
    <mergeCell ref="A15:I15"/>
    <mergeCell ref="A18:D18"/>
    <mergeCell ref="E18:H18"/>
    <mergeCell ref="A30:I30"/>
    <mergeCell ref="A31:I31"/>
    <mergeCell ref="A32:B32"/>
    <mergeCell ref="A3:B3"/>
    <mergeCell ref="C3:I3"/>
    <mergeCell ref="C32:D32"/>
    <mergeCell ref="A24:D24"/>
    <mergeCell ref="E24:H24"/>
    <mergeCell ref="A28:D28"/>
    <mergeCell ref="E28:H28"/>
    <mergeCell ref="A29:H29"/>
    <mergeCell ref="A25:I25"/>
    <mergeCell ref="A26:D26"/>
    <mergeCell ref="E26:H26"/>
    <mergeCell ref="A27:D27"/>
    <mergeCell ref="E27:H2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I38"/>
  <sheetViews>
    <sheetView view="pageLayout" topLeftCell="A3" zoomScaleNormal="100" workbookViewId="0">
      <selection activeCell="A32" sqref="A32:I32"/>
    </sheetView>
  </sheetViews>
  <sheetFormatPr defaultColWidth="9.140625" defaultRowHeight="15" x14ac:dyDescent="0.25"/>
  <cols>
    <col min="1" max="8" width="9.140625" style="17"/>
    <col min="9" max="9" width="9.140625" style="2"/>
    <col min="10" max="16384" width="9.140625" style="17"/>
  </cols>
  <sheetData>
    <row r="1" spans="1:9" ht="14.65" x14ac:dyDescent="0.3">
      <c r="A1" s="447" t="s">
        <v>276</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154" t="s">
        <v>796</v>
      </c>
      <c r="C4" s="152"/>
      <c r="D4" s="152"/>
      <c r="E4" s="152"/>
      <c r="F4" s="152"/>
      <c r="G4" s="152"/>
      <c r="H4" s="15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5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14.65" x14ac:dyDescent="0.3">
      <c r="A11" s="504" t="s">
        <v>22</v>
      </c>
      <c r="B11" s="505"/>
      <c r="C11" s="505"/>
      <c r="D11" s="505"/>
      <c r="E11" s="499" t="s">
        <v>1102</v>
      </c>
      <c r="F11" s="499"/>
      <c r="G11" s="499"/>
      <c r="H11" s="499"/>
      <c r="I11" s="83">
        <v>3</v>
      </c>
    </row>
    <row r="12" spans="1:9" ht="60" customHeight="1" x14ac:dyDescent="0.25">
      <c r="A12" s="504" t="s">
        <v>1913</v>
      </c>
      <c r="B12" s="505"/>
      <c r="C12" s="505"/>
      <c r="D12" s="505"/>
      <c r="E12" s="512" t="s">
        <v>743</v>
      </c>
      <c r="F12" s="512"/>
      <c r="G12" s="512"/>
      <c r="H12" s="512"/>
      <c r="I12" s="83">
        <v>3</v>
      </c>
    </row>
    <row r="13" spans="1:9" ht="47.25" customHeight="1" x14ac:dyDescent="0.3">
      <c r="A13" s="504" t="s">
        <v>2</v>
      </c>
      <c r="B13" s="505"/>
      <c r="C13" s="505"/>
      <c r="D13" s="505"/>
      <c r="E13" s="512" t="s">
        <v>789</v>
      </c>
      <c r="F13" s="512"/>
      <c r="G13" s="512"/>
      <c r="H13" s="512"/>
      <c r="I13" s="83">
        <v>6</v>
      </c>
    </row>
    <row r="14" spans="1:9" ht="14.65" x14ac:dyDescent="0.3">
      <c r="A14" s="498"/>
      <c r="B14" s="499"/>
      <c r="C14" s="499"/>
      <c r="D14" s="499"/>
      <c r="E14" s="499"/>
      <c r="F14" s="499"/>
      <c r="G14" s="499"/>
      <c r="H14" s="499"/>
      <c r="I14" s="83"/>
    </row>
    <row r="15" spans="1:9" ht="14.65" x14ac:dyDescent="0.3">
      <c r="A15" s="532" t="s">
        <v>125</v>
      </c>
      <c r="B15" s="533"/>
      <c r="C15" s="533"/>
      <c r="D15" s="533"/>
      <c r="E15" s="533"/>
      <c r="F15" s="533"/>
      <c r="G15" s="533"/>
      <c r="H15" s="533"/>
      <c r="I15" s="534"/>
    </row>
    <row r="16" spans="1:9" ht="14.65" x14ac:dyDescent="0.3">
      <c r="A16" s="498" t="s">
        <v>793</v>
      </c>
      <c r="B16" s="499"/>
      <c r="C16" s="499"/>
      <c r="D16" s="499"/>
      <c r="E16" s="499" t="s">
        <v>794</v>
      </c>
      <c r="F16" s="499"/>
      <c r="G16" s="499"/>
      <c r="H16" s="499"/>
      <c r="I16" s="153">
        <v>4</v>
      </c>
    </row>
    <row r="17" spans="1:9" ht="15" customHeight="1" x14ac:dyDescent="0.3">
      <c r="A17" s="498" t="s">
        <v>343</v>
      </c>
      <c r="B17" s="499"/>
      <c r="C17" s="499"/>
      <c r="D17" s="499"/>
      <c r="E17" s="499" t="s">
        <v>106</v>
      </c>
      <c r="F17" s="499"/>
      <c r="G17" s="499"/>
      <c r="H17" s="499"/>
      <c r="I17" s="153">
        <v>8</v>
      </c>
    </row>
    <row r="18" spans="1:9" ht="14.65" x14ac:dyDescent="0.3">
      <c r="A18" s="498" t="s">
        <v>791</v>
      </c>
      <c r="B18" s="499"/>
      <c r="C18" s="499"/>
      <c r="D18" s="499"/>
      <c r="E18" s="499" t="s">
        <v>792</v>
      </c>
      <c r="F18" s="499"/>
      <c r="G18" s="499"/>
      <c r="H18" s="499"/>
      <c r="I18" s="153">
        <v>4</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 customHeight="1" x14ac:dyDescent="0.3">
      <c r="A21" s="498" t="s">
        <v>15</v>
      </c>
      <c r="B21" s="499"/>
      <c r="C21" s="499"/>
      <c r="D21" s="499"/>
      <c r="E21" s="506" t="s">
        <v>1438</v>
      </c>
      <c r="F21" s="506"/>
      <c r="G21" s="506"/>
      <c r="H21" s="506"/>
      <c r="I21" s="83">
        <v>3</v>
      </c>
    </row>
    <row r="22" spans="1:9" x14ac:dyDescent="0.25">
      <c r="A22" s="498" t="s">
        <v>1432</v>
      </c>
      <c r="B22" s="499"/>
      <c r="C22" s="499"/>
      <c r="D22" s="499"/>
      <c r="E22" s="499"/>
      <c r="F22" s="499"/>
      <c r="G22" s="499"/>
      <c r="H22" s="499"/>
      <c r="I22" s="83">
        <v>3</v>
      </c>
    </row>
    <row r="23" spans="1:9" x14ac:dyDescent="0.25">
      <c r="A23" s="498"/>
      <c r="B23" s="499"/>
      <c r="C23" s="499"/>
      <c r="D23" s="499"/>
      <c r="E23" s="499"/>
      <c r="F23" s="499"/>
      <c r="G23" s="499"/>
      <c r="H23" s="499"/>
      <c r="I23" s="83"/>
    </row>
    <row r="24" spans="1:9" x14ac:dyDescent="0.25">
      <c r="A24" s="532" t="s">
        <v>18</v>
      </c>
      <c r="B24" s="533"/>
      <c r="C24" s="533"/>
      <c r="D24" s="533"/>
      <c r="E24" s="533"/>
      <c r="F24" s="533"/>
      <c r="G24" s="533"/>
      <c r="H24" s="533"/>
      <c r="I24" s="534"/>
    </row>
    <row r="25" spans="1:9" x14ac:dyDescent="0.25">
      <c r="A25" s="498" t="s">
        <v>360</v>
      </c>
      <c r="B25" s="499"/>
      <c r="C25" s="499"/>
      <c r="D25" s="499"/>
      <c r="E25" s="528" t="s">
        <v>164</v>
      </c>
      <c r="F25" s="528"/>
      <c r="G25" s="528"/>
      <c r="H25" s="528"/>
      <c r="I25" s="83">
        <v>3</v>
      </c>
    </row>
    <row r="26" spans="1:9" x14ac:dyDescent="0.25">
      <c r="A26" s="498" t="s">
        <v>100</v>
      </c>
      <c r="B26" s="499"/>
      <c r="C26" s="499"/>
      <c r="D26" s="499"/>
      <c r="E26" s="528" t="s">
        <v>88</v>
      </c>
      <c r="F26" s="528"/>
      <c r="G26" s="528"/>
      <c r="H26" s="528"/>
      <c r="I26" s="83">
        <v>3</v>
      </c>
    </row>
    <row r="27" spans="1:9" x14ac:dyDescent="0.25">
      <c r="A27" s="498" t="s">
        <v>1119</v>
      </c>
      <c r="B27" s="499"/>
      <c r="C27" s="499"/>
      <c r="D27" s="499"/>
      <c r="E27" s="528" t="s">
        <v>790</v>
      </c>
      <c r="F27" s="528"/>
      <c r="G27" s="528"/>
      <c r="H27" s="528"/>
      <c r="I27" s="83">
        <v>3</v>
      </c>
    </row>
    <row r="28" spans="1:9" x14ac:dyDescent="0.25">
      <c r="A28" s="498" t="s">
        <v>87</v>
      </c>
      <c r="B28" s="499"/>
      <c r="C28" s="499"/>
      <c r="D28" s="499"/>
      <c r="E28" s="528" t="s">
        <v>25</v>
      </c>
      <c r="F28" s="528"/>
      <c r="G28" s="528"/>
      <c r="H28" s="528"/>
      <c r="I28" s="83">
        <v>3</v>
      </c>
    </row>
    <row r="29" spans="1:9" x14ac:dyDescent="0.25">
      <c r="A29" s="498" t="s">
        <v>1433</v>
      </c>
      <c r="B29" s="499"/>
      <c r="C29" s="499"/>
      <c r="D29" s="499"/>
      <c r="E29" s="528" t="s">
        <v>145</v>
      </c>
      <c r="F29" s="528"/>
      <c r="G29" s="528"/>
      <c r="H29" s="528"/>
      <c r="I29" s="83">
        <v>4</v>
      </c>
    </row>
    <row r="30" spans="1:9" x14ac:dyDescent="0.25">
      <c r="A30" s="498" t="s">
        <v>431</v>
      </c>
      <c r="B30" s="499"/>
      <c r="C30" s="499"/>
      <c r="D30" s="499"/>
      <c r="E30" s="528" t="s">
        <v>765</v>
      </c>
      <c r="F30" s="528"/>
      <c r="G30" s="528"/>
      <c r="H30" s="528"/>
      <c r="I30" s="83">
        <v>3</v>
      </c>
    </row>
    <row r="31" spans="1:9" ht="15" customHeight="1" x14ac:dyDescent="0.25">
      <c r="A31" s="516" t="s">
        <v>1546</v>
      </c>
      <c r="B31" s="517"/>
      <c r="C31" s="517"/>
      <c r="D31" s="517"/>
      <c r="E31" s="517"/>
      <c r="F31" s="517"/>
      <c r="G31" s="517"/>
      <c r="H31" s="518"/>
      <c r="I31" s="86">
        <f>SUM(I7:I8,I11:I13,I16:I18,I21:I22,I25:I30)</f>
        <v>62</v>
      </c>
    </row>
    <row r="32" spans="1:9" x14ac:dyDescent="0.25">
      <c r="A32" s="502" t="s">
        <v>6</v>
      </c>
      <c r="B32" s="502"/>
      <c r="C32" s="502"/>
      <c r="D32" s="502"/>
      <c r="E32" s="502"/>
      <c r="F32" s="502"/>
      <c r="G32" s="502"/>
      <c r="H32" s="502"/>
      <c r="I32" s="502"/>
    </row>
    <row r="33" spans="1:9" x14ac:dyDescent="0.25">
      <c r="A33" s="640" t="s">
        <v>795</v>
      </c>
      <c r="B33" s="640"/>
      <c r="C33" s="640"/>
      <c r="D33" s="640"/>
      <c r="E33" s="640"/>
      <c r="F33" s="640"/>
      <c r="G33" s="640"/>
      <c r="H33" s="640"/>
      <c r="I33" s="640"/>
    </row>
    <row r="34" spans="1:9" ht="27.75" customHeight="1" x14ac:dyDescent="0.25">
      <c r="A34" s="503" t="s">
        <v>1434</v>
      </c>
      <c r="B34" s="503"/>
      <c r="C34" s="503"/>
      <c r="D34" s="503"/>
      <c r="E34" s="503"/>
      <c r="F34" s="503"/>
      <c r="G34" s="503"/>
      <c r="H34" s="503"/>
      <c r="I34" s="503"/>
    </row>
    <row r="35" spans="1:9" ht="26.25" customHeight="1" x14ac:dyDescent="0.25">
      <c r="A35" s="503" t="s">
        <v>1435</v>
      </c>
      <c r="B35" s="503"/>
      <c r="C35" s="503"/>
      <c r="D35" s="503"/>
      <c r="E35" s="503"/>
      <c r="F35" s="503"/>
      <c r="G35" s="503"/>
      <c r="H35" s="503"/>
      <c r="I35" s="503"/>
    </row>
    <row r="36" spans="1:9" x14ac:dyDescent="0.25">
      <c r="A36" s="503" t="s">
        <v>1436</v>
      </c>
      <c r="B36" s="503"/>
      <c r="C36" s="503"/>
      <c r="D36" s="503"/>
      <c r="E36" s="503"/>
      <c r="F36" s="503"/>
      <c r="G36" s="503"/>
      <c r="H36" s="503"/>
      <c r="I36" s="503"/>
    </row>
    <row r="37" spans="1:9" x14ac:dyDescent="0.25">
      <c r="A37" s="503" t="s">
        <v>1437</v>
      </c>
      <c r="B37" s="503"/>
      <c r="C37" s="503"/>
      <c r="D37" s="503"/>
      <c r="E37" s="503"/>
      <c r="F37" s="503"/>
      <c r="G37" s="503"/>
      <c r="H37" s="503"/>
      <c r="I37" s="503"/>
    </row>
    <row r="38" spans="1:9" x14ac:dyDescent="0.25">
      <c r="A38" s="527" t="s">
        <v>560</v>
      </c>
      <c r="B38" s="527"/>
      <c r="C38" s="527" t="s">
        <v>1361</v>
      </c>
      <c r="D38" s="527"/>
      <c r="E38" s="87"/>
      <c r="F38" s="87"/>
      <c r="G38" s="87"/>
      <c r="H38" s="87"/>
      <c r="I38" s="93"/>
    </row>
  </sheetData>
  <mergeCells count="59">
    <mergeCell ref="A38:B38"/>
    <mergeCell ref="C38:D38"/>
    <mergeCell ref="A25:D25"/>
    <mergeCell ref="E25:H25"/>
    <mergeCell ref="A19:D19"/>
    <mergeCell ref="E19:H19"/>
    <mergeCell ref="A20:I20"/>
    <mergeCell ref="A21:D21"/>
    <mergeCell ref="E21:H21"/>
    <mergeCell ref="A22:D22"/>
    <mergeCell ref="E22:H22"/>
    <mergeCell ref="E28:H28"/>
    <mergeCell ref="A23:D23"/>
    <mergeCell ref="E23:H23"/>
    <mergeCell ref="A24:I24"/>
    <mergeCell ref="A26:D26"/>
    <mergeCell ref="E26:H26"/>
    <mergeCell ref="A28:D28"/>
    <mergeCell ref="A37:I37"/>
    <mergeCell ref="A3:B3"/>
    <mergeCell ref="C3:I3"/>
    <mergeCell ref="A16:D16"/>
    <mergeCell ref="E16:H16"/>
    <mergeCell ref="A17:D17"/>
    <mergeCell ref="E17:H17"/>
    <mergeCell ref="A18:D18"/>
    <mergeCell ref="E18:H18"/>
    <mergeCell ref="A36:I36"/>
    <mergeCell ref="A27:D27"/>
    <mergeCell ref="E27:H27"/>
    <mergeCell ref="A30:D30"/>
    <mergeCell ref="E30:H30"/>
    <mergeCell ref="A33:I33"/>
    <mergeCell ref="A34:I34"/>
    <mergeCell ref="A35:I35"/>
    <mergeCell ref="A29:D29"/>
    <mergeCell ref="E29:H29"/>
    <mergeCell ref="A31:H31"/>
    <mergeCell ref="A32:I32"/>
    <mergeCell ref="A14:D14"/>
    <mergeCell ref="E14:H14"/>
    <mergeCell ref="A15:I15"/>
    <mergeCell ref="A8:D8"/>
    <mergeCell ref="E8:H8"/>
    <mergeCell ref="A9:D9"/>
    <mergeCell ref="E9:H9"/>
    <mergeCell ref="A10:I10"/>
    <mergeCell ref="A13:D13"/>
    <mergeCell ref="E13:H13"/>
    <mergeCell ref="A11:D11"/>
    <mergeCell ref="E11:H11"/>
    <mergeCell ref="A12:D12"/>
    <mergeCell ref="E12:H12"/>
    <mergeCell ref="A1:I1"/>
    <mergeCell ref="A2:I2"/>
    <mergeCell ref="A5:I5"/>
    <mergeCell ref="A6:I6"/>
    <mergeCell ref="A7:D7"/>
    <mergeCell ref="E7:H7"/>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I36"/>
  <sheetViews>
    <sheetView view="pageLayout" zoomScaleNormal="100" workbookViewId="0">
      <selection activeCell="C36" sqref="C36:D36"/>
    </sheetView>
  </sheetViews>
  <sheetFormatPr defaultColWidth="9.140625" defaultRowHeight="15" x14ac:dyDescent="0.25"/>
  <cols>
    <col min="1" max="8" width="9.140625" style="69"/>
    <col min="9" max="9" width="9.140625" style="2"/>
    <col min="10" max="16384" width="9.140625" style="69"/>
  </cols>
  <sheetData>
    <row r="1" spans="1:9" x14ac:dyDescent="0.25">
      <c r="A1" s="447" t="s">
        <v>1991</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644" t="s">
        <v>801</v>
      </c>
      <c r="C4" s="644"/>
      <c r="D4" s="644"/>
      <c r="E4" s="152"/>
      <c r="F4" s="152"/>
      <c r="G4" s="152"/>
      <c r="H4" s="152"/>
      <c r="I4" s="83"/>
    </row>
    <row r="5" spans="1:9" x14ac:dyDescent="0.25">
      <c r="A5" s="529"/>
      <c r="B5" s="530"/>
      <c r="C5" s="530"/>
      <c r="D5" s="530"/>
      <c r="E5" s="530"/>
      <c r="F5" s="530"/>
      <c r="G5" s="530"/>
      <c r="H5" s="530"/>
      <c r="I5" s="531"/>
    </row>
    <row r="6" spans="1:9" x14ac:dyDescent="0.25">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x14ac:dyDescent="0.25">
      <c r="A8" s="498" t="s">
        <v>362</v>
      </c>
      <c r="B8" s="499"/>
      <c r="C8" s="499"/>
      <c r="D8" s="499"/>
      <c r="E8" s="499" t="s">
        <v>9</v>
      </c>
      <c r="F8" s="499"/>
      <c r="G8" s="499"/>
      <c r="H8" s="499"/>
      <c r="I8" s="83">
        <v>3</v>
      </c>
    </row>
    <row r="9" spans="1:9" x14ac:dyDescent="0.25">
      <c r="A9" s="498"/>
      <c r="B9" s="499"/>
      <c r="C9" s="499"/>
      <c r="D9" s="499"/>
      <c r="E9" s="499"/>
      <c r="F9" s="499"/>
      <c r="G9" s="499"/>
      <c r="H9" s="499"/>
      <c r="I9" s="83"/>
    </row>
    <row r="10" spans="1:9" x14ac:dyDescent="0.25">
      <c r="A10" s="532" t="s">
        <v>43</v>
      </c>
      <c r="B10" s="533"/>
      <c r="C10" s="533"/>
      <c r="D10" s="533"/>
      <c r="E10" s="533"/>
      <c r="F10" s="533"/>
      <c r="G10" s="533"/>
      <c r="H10" s="533"/>
      <c r="I10" s="534"/>
    </row>
    <row r="11" spans="1:9" x14ac:dyDescent="0.25">
      <c r="A11" s="498" t="s">
        <v>13</v>
      </c>
      <c r="B11" s="499"/>
      <c r="C11" s="499"/>
      <c r="D11" s="499"/>
      <c r="E11" s="499" t="s">
        <v>136</v>
      </c>
      <c r="F11" s="499"/>
      <c r="G11" s="499"/>
      <c r="H11" s="499"/>
      <c r="I11" s="83">
        <v>3</v>
      </c>
    </row>
    <row r="12" spans="1:9" x14ac:dyDescent="0.25">
      <c r="A12" s="504" t="s">
        <v>22</v>
      </c>
      <c r="B12" s="505"/>
      <c r="C12" s="505"/>
      <c r="D12" s="505"/>
      <c r="E12" s="539" t="s">
        <v>23</v>
      </c>
      <c r="F12" s="539"/>
      <c r="G12" s="539"/>
      <c r="H12" s="539"/>
      <c r="I12" s="83">
        <v>3</v>
      </c>
    </row>
    <row r="13" spans="1:9" s="207" customFormat="1" ht="30" customHeight="1" x14ac:dyDescent="0.25">
      <c r="A13" s="504" t="s">
        <v>10</v>
      </c>
      <c r="B13" s="505"/>
      <c r="C13" s="505"/>
      <c r="D13" s="505"/>
      <c r="E13" s="512" t="s">
        <v>74</v>
      </c>
      <c r="F13" s="512"/>
      <c r="G13" s="512"/>
      <c r="H13" s="512"/>
      <c r="I13" s="83">
        <v>3</v>
      </c>
    </row>
    <row r="14" spans="1:9" x14ac:dyDescent="0.25">
      <c r="A14" s="504" t="s">
        <v>1921</v>
      </c>
      <c r="B14" s="505"/>
      <c r="C14" s="505"/>
      <c r="D14" s="505"/>
      <c r="E14" s="512" t="s">
        <v>1922</v>
      </c>
      <c r="F14" s="512"/>
      <c r="G14" s="512"/>
      <c r="H14" s="512"/>
      <c r="I14" s="83">
        <v>6</v>
      </c>
    </row>
    <row r="15" spans="1:9" x14ac:dyDescent="0.25">
      <c r="A15" s="498" t="s">
        <v>212</v>
      </c>
      <c r="B15" s="499"/>
      <c r="C15" s="499"/>
      <c r="D15" s="499"/>
      <c r="E15" s="499" t="s">
        <v>12</v>
      </c>
      <c r="F15" s="499"/>
      <c r="G15" s="499"/>
      <c r="H15" s="499"/>
      <c r="I15" s="83">
        <v>3</v>
      </c>
    </row>
    <row r="16" spans="1:9" x14ac:dyDescent="0.25">
      <c r="A16" s="498" t="s">
        <v>378</v>
      </c>
      <c r="B16" s="499"/>
      <c r="C16" s="499"/>
      <c r="D16" s="499"/>
      <c r="E16" s="499" t="s">
        <v>132</v>
      </c>
      <c r="F16" s="499"/>
      <c r="G16" s="499"/>
      <c r="H16" s="499"/>
      <c r="I16" s="83">
        <v>3</v>
      </c>
    </row>
    <row r="17" spans="1:9" ht="15" customHeight="1" x14ac:dyDescent="0.25">
      <c r="A17" s="498"/>
      <c r="B17" s="499"/>
      <c r="C17" s="499"/>
      <c r="D17" s="499"/>
      <c r="E17" s="499"/>
      <c r="F17" s="499"/>
      <c r="G17" s="499"/>
      <c r="H17" s="499"/>
      <c r="I17" s="83"/>
    </row>
    <row r="18" spans="1:9" x14ac:dyDescent="0.25">
      <c r="A18" s="532" t="s">
        <v>125</v>
      </c>
      <c r="B18" s="533"/>
      <c r="C18" s="533"/>
      <c r="D18" s="533"/>
      <c r="E18" s="533"/>
      <c r="F18" s="533"/>
      <c r="G18" s="533"/>
      <c r="H18" s="533"/>
      <c r="I18" s="534"/>
    </row>
    <row r="19" spans="1:9" x14ac:dyDescent="0.25">
      <c r="A19" s="498" t="s">
        <v>1713</v>
      </c>
      <c r="B19" s="499"/>
      <c r="C19" s="499"/>
      <c r="D19" s="499"/>
      <c r="E19" s="499" t="s">
        <v>627</v>
      </c>
      <c r="F19" s="499"/>
      <c r="G19" s="499"/>
      <c r="H19" s="499"/>
      <c r="I19" s="83">
        <v>4</v>
      </c>
    </row>
    <row r="20" spans="1:9" x14ac:dyDescent="0.25">
      <c r="A20" s="498" t="s">
        <v>562</v>
      </c>
      <c r="B20" s="499"/>
      <c r="C20" s="499"/>
      <c r="D20" s="499"/>
      <c r="E20" s="499" t="s">
        <v>563</v>
      </c>
      <c r="F20" s="499"/>
      <c r="G20" s="499"/>
      <c r="H20" s="499"/>
      <c r="I20" s="83">
        <v>4</v>
      </c>
    </row>
    <row r="21" spans="1:9" ht="31.7" customHeight="1" x14ac:dyDescent="0.25">
      <c r="A21" s="498"/>
      <c r="B21" s="499"/>
      <c r="C21" s="499"/>
      <c r="D21" s="499"/>
      <c r="E21" s="499"/>
      <c r="F21" s="499"/>
      <c r="G21" s="499"/>
      <c r="H21" s="499"/>
      <c r="I21" s="83"/>
    </row>
    <row r="22" spans="1:9" ht="30.95" customHeight="1" x14ac:dyDescent="0.25">
      <c r="A22" s="532" t="s">
        <v>3</v>
      </c>
      <c r="B22" s="533"/>
      <c r="C22" s="533"/>
      <c r="D22" s="533"/>
      <c r="E22" s="533"/>
      <c r="F22" s="533"/>
      <c r="G22" s="533"/>
      <c r="H22" s="533"/>
      <c r="I22" s="534"/>
    </row>
    <row r="23" spans="1:9" ht="30" customHeight="1" x14ac:dyDescent="0.25">
      <c r="A23" s="504" t="s">
        <v>15</v>
      </c>
      <c r="B23" s="505"/>
      <c r="C23" s="505"/>
      <c r="D23" s="505"/>
      <c r="E23" s="506" t="s">
        <v>80</v>
      </c>
      <c r="F23" s="506"/>
      <c r="G23" s="506"/>
      <c r="H23" s="506"/>
      <c r="I23" s="83">
        <v>3</v>
      </c>
    </row>
    <row r="24" spans="1:9" ht="15" customHeight="1" x14ac:dyDescent="0.25">
      <c r="A24" s="504" t="s">
        <v>148</v>
      </c>
      <c r="B24" s="505"/>
      <c r="C24" s="505"/>
      <c r="D24" s="505"/>
      <c r="E24" s="506" t="s">
        <v>806</v>
      </c>
      <c r="F24" s="506"/>
      <c r="G24" s="506"/>
      <c r="H24" s="506"/>
      <c r="I24" s="83">
        <v>3</v>
      </c>
    </row>
    <row r="25" spans="1:9" ht="15" customHeight="1" x14ac:dyDescent="0.25">
      <c r="A25" s="498"/>
      <c r="B25" s="499"/>
      <c r="C25" s="499"/>
      <c r="D25" s="499"/>
      <c r="E25" s="499"/>
      <c r="F25" s="499"/>
      <c r="G25" s="499"/>
      <c r="H25" s="499"/>
      <c r="I25" s="83"/>
    </row>
    <row r="26" spans="1:9" ht="15" customHeight="1" x14ac:dyDescent="0.25">
      <c r="A26" s="532" t="s">
        <v>0</v>
      </c>
      <c r="B26" s="533"/>
      <c r="C26" s="533"/>
      <c r="D26" s="533"/>
      <c r="E26" s="533"/>
      <c r="F26" s="533"/>
      <c r="G26" s="533"/>
      <c r="H26" s="533"/>
      <c r="I26" s="534"/>
    </row>
    <row r="27" spans="1:9" x14ac:dyDescent="0.25">
      <c r="A27" s="498" t="s">
        <v>360</v>
      </c>
      <c r="B27" s="499"/>
      <c r="C27" s="499"/>
      <c r="D27" s="499"/>
      <c r="E27" s="499" t="s">
        <v>164</v>
      </c>
      <c r="F27" s="499"/>
      <c r="G27" s="499"/>
      <c r="H27" s="499"/>
      <c r="I27" s="83">
        <v>3</v>
      </c>
    </row>
    <row r="28" spans="1:9" s="207" customFormat="1" x14ac:dyDescent="0.25">
      <c r="A28" s="498" t="s">
        <v>24</v>
      </c>
      <c r="B28" s="499"/>
      <c r="C28" s="499"/>
      <c r="D28" s="499"/>
      <c r="E28" s="499" t="s">
        <v>25</v>
      </c>
      <c r="F28" s="499"/>
      <c r="G28" s="499"/>
      <c r="H28" s="499"/>
      <c r="I28" s="83">
        <v>3</v>
      </c>
    </row>
    <row r="29" spans="1:9" x14ac:dyDescent="0.25">
      <c r="A29" s="498" t="s">
        <v>797</v>
      </c>
      <c r="B29" s="499"/>
      <c r="C29" s="499"/>
      <c r="D29" s="499"/>
      <c r="E29" s="499" t="s">
        <v>798</v>
      </c>
      <c r="F29" s="499"/>
      <c r="G29" s="499"/>
      <c r="H29" s="499"/>
      <c r="I29" s="83">
        <v>3</v>
      </c>
    </row>
    <row r="30" spans="1:9" x14ac:dyDescent="0.25">
      <c r="A30" s="498" t="s">
        <v>218</v>
      </c>
      <c r="B30" s="499"/>
      <c r="C30" s="499"/>
      <c r="D30" s="499"/>
      <c r="E30" s="499" t="s">
        <v>1923</v>
      </c>
      <c r="F30" s="499"/>
      <c r="G30" s="499"/>
      <c r="H30" s="499"/>
      <c r="I30" s="83">
        <v>3</v>
      </c>
    </row>
    <row r="31" spans="1:9" x14ac:dyDescent="0.25">
      <c r="A31" s="498" t="s">
        <v>799</v>
      </c>
      <c r="B31" s="499"/>
      <c r="C31" s="499"/>
      <c r="D31" s="499"/>
      <c r="E31" s="499" t="s">
        <v>800</v>
      </c>
      <c r="F31" s="499"/>
      <c r="G31" s="499"/>
      <c r="H31" s="499"/>
      <c r="I31" s="83">
        <v>3</v>
      </c>
    </row>
    <row r="32" spans="1:9" x14ac:dyDescent="0.25">
      <c r="A32" s="498"/>
      <c r="B32" s="499"/>
      <c r="C32" s="499"/>
      <c r="D32" s="499"/>
      <c r="E32" s="499"/>
      <c r="F32" s="499"/>
      <c r="G32" s="499"/>
      <c r="H32" s="499"/>
      <c r="I32" s="83"/>
    </row>
    <row r="33" spans="1:9" x14ac:dyDescent="0.25">
      <c r="A33" s="532" t="s">
        <v>18</v>
      </c>
      <c r="B33" s="533"/>
      <c r="C33" s="533"/>
      <c r="D33" s="533"/>
      <c r="E33" s="533"/>
      <c r="F33" s="533"/>
      <c r="G33" s="533"/>
      <c r="H33" s="533"/>
      <c r="I33" s="534"/>
    </row>
    <row r="34" spans="1:9" x14ac:dyDescent="0.25">
      <c r="A34" s="658" t="s">
        <v>4</v>
      </c>
      <c r="B34" s="508"/>
      <c r="C34" s="508"/>
      <c r="D34" s="508"/>
      <c r="E34" s="499"/>
      <c r="F34" s="499"/>
      <c r="G34" s="499"/>
      <c r="H34" s="499"/>
      <c r="I34" s="83">
        <v>3</v>
      </c>
    </row>
    <row r="35" spans="1:9" x14ac:dyDescent="0.25">
      <c r="A35" s="516" t="s">
        <v>1543</v>
      </c>
      <c r="B35" s="517"/>
      <c r="C35" s="517"/>
      <c r="D35" s="517"/>
      <c r="E35" s="517"/>
      <c r="F35" s="517"/>
      <c r="G35" s="517"/>
      <c r="H35" s="518"/>
      <c r="I35" s="124">
        <f>SUM(I7:I8,I11:I16,I19:I20,I23:I24,I27:I31,I34)</f>
        <v>62</v>
      </c>
    </row>
    <row r="36" spans="1:9" x14ac:dyDescent="0.25">
      <c r="A36" s="527" t="s">
        <v>560</v>
      </c>
      <c r="B36" s="527"/>
      <c r="C36" s="527" t="s">
        <v>1361</v>
      </c>
      <c r="D36" s="527"/>
      <c r="E36" s="87"/>
      <c r="F36" s="87"/>
      <c r="G36" s="87"/>
      <c r="H36" s="87"/>
      <c r="I36" s="93"/>
    </row>
  </sheetData>
  <sheetProtection password="CA9D" sheet="1" objects="1" scenarios="1"/>
  <mergeCells count="61">
    <mergeCell ref="A24:D24"/>
    <mergeCell ref="E24:H24"/>
    <mergeCell ref="A23:D23"/>
    <mergeCell ref="E23:H23"/>
    <mergeCell ref="A15:D15"/>
    <mergeCell ref="E15:H15"/>
    <mergeCell ref="A18:I18"/>
    <mergeCell ref="A20:D20"/>
    <mergeCell ref="E20:H20"/>
    <mergeCell ref="A21:D21"/>
    <mergeCell ref="E21:H21"/>
    <mergeCell ref="A22:I22"/>
    <mergeCell ref="A19:D19"/>
    <mergeCell ref="E19:H19"/>
    <mergeCell ref="A17:D17"/>
    <mergeCell ref="E17:H17"/>
    <mergeCell ref="A12:D12"/>
    <mergeCell ref="E12:H12"/>
    <mergeCell ref="A36:B36"/>
    <mergeCell ref="C36:D36"/>
    <mergeCell ref="A32:D32"/>
    <mergeCell ref="E32:H32"/>
    <mergeCell ref="A33:I33"/>
    <mergeCell ref="A34:D34"/>
    <mergeCell ref="E34:H34"/>
    <mergeCell ref="A35:H35"/>
    <mergeCell ref="E27:H27"/>
    <mergeCell ref="A25:D25"/>
    <mergeCell ref="E25:H25"/>
    <mergeCell ref="A26:I26"/>
    <mergeCell ref="A29:D29"/>
    <mergeCell ref="E29:H29"/>
    <mergeCell ref="A31:D31"/>
    <mergeCell ref="E31:H31"/>
    <mergeCell ref="A30:D30"/>
    <mergeCell ref="E30:H30"/>
    <mergeCell ref="A27:D27"/>
    <mergeCell ref="A28:D28"/>
    <mergeCell ref="E28:H28"/>
    <mergeCell ref="A16:D16"/>
    <mergeCell ref="E16:H16"/>
    <mergeCell ref="A14:D14"/>
    <mergeCell ref="E14:H14"/>
    <mergeCell ref="A13:D13"/>
    <mergeCell ref="E13:H1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I22"/>
  <sheetViews>
    <sheetView view="pageLayout" zoomScaleNormal="100" workbookViewId="0">
      <selection activeCell="E13" sqref="E13:H13"/>
    </sheetView>
  </sheetViews>
  <sheetFormatPr defaultColWidth="9.140625" defaultRowHeight="15" x14ac:dyDescent="0.25"/>
  <cols>
    <col min="1" max="8" width="9.140625" style="350"/>
    <col min="9" max="9" width="9.140625" style="357"/>
    <col min="10" max="16384" width="9.140625" style="350"/>
  </cols>
  <sheetData>
    <row r="1" spans="1:9" x14ac:dyDescent="0.25">
      <c r="A1" s="447" t="s">
        <v>277</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804</v>
      </c>
      <c r="C4" s="644"/>
      <c r="D4" s="644"/>
      <c r="E4" s="351"/>
      <c r="F4" s="351"/>
      <c r="G4" s="351"/>
      <c r="H4" s="351"/>
      <c r="I4" s="83"/>
    </row>
    <row r="5" spans="1:9" x14ac:dyDescent="0.25">
      <c r="A5" s="529"/>
      <c r="B5" s="530"/>
      <c r="C5" s="530"/>
      <c r="D5" s="530"/>
      <c r="E5" s="530"/>
      <c r="F5" s="530"/>
      <c r="G5" s="530"/>
      <c r="H5" s="530"/>
      <c r="I5" s="531"/>
    </row>
    <row r="6" spans="1:9" x14ac:dyDescent="0.25">
      <c r="A6" s="498" t="s">
        <v>349</v>
      </c>
      <c r="B6" s="499"/>
      <c r="C6" s="499"/>
      <c r="D6" s="499"/>
      <c r="E6" s="499" t="s">
        <v>19</v>
      </c>
      <c r="F6" s="499"/>
      <c r="G6" s="499"/>
      <c r="H6" s="499"/>
      <c r="I6" s="83">
        <v>6</v>
      </c>
    </row>
    <row r="7" spans="1:9" ht="31.5" customHeight="1" x14ac:dyDescent="0.25">
      <c r="A7" s="504" t="s">
        <v>331</v>
      </c>
      <c r="B7" s="505"/>
      <c r="C7" s="505"/>
      <c r="D7" s="505"/>
      <c r="E7" s="499" t="s">
        <v>2449</v>
      </c>
      <c r="F7" s="499"/>
      <c r="G7" s="499"/>
      <c r="H7" s="499"/>
      <c r="I7" s="83">
        <v>3</v>
      </c>
    </row>
    <row r="8" spans="1:9" x14ac:dyDescent="0.25">
      <c r="A8" s="498" t="s">
        <v>226</v>
      </c>
      <c r="B8" s="499"/>
      <c r="C8" s="499"/>
      <c r="D8" s="499"/>
      <c r="E8" s="499" t="s">
        <v>84</v>
      </c>
      <c r="F8" s="499"/>
      <c r="G8" s="499"/>
      <c r="H8" s="499"/>
      <c r="I8" s="83">
        <v>3</v>
      </c>
    </row>
    <row r="9" spans="1:9" x14ac:dyDescent="0.25">
      <c r="A9" s="498" t="s">
        <v>225</v>
      </c>
      <c r="B9" s="499"/>
      <c r="C9" s="499"/>
      <c r="D9" s="499"/>
      <c r="E9" s="499" t="s">
        <v>229</v>
      </c>
      <c r="F9" s="499"/>
      <c r="G9" s="499"/>
      <c r="H9" s="499"/>
      <c r="I9" s="83">
        <v>3</v>
      </c>
    </row>
    <row r="10" spans="1:9" ht="15" customHeight="1" x14ac:dyDescent="0.25">
      <c r="A10" s="498" t="s">
        <v>363</v>
      </c>
      <c r="B10" s="499"/>
      <c r="C10" s="499"/>
      <c r="D10" s="499"/>
      <c r="E10" s="499" t="s">
        <v>8</v>
      </c>
      <c r="F10" s="499"/>
      <c r="G10" s="499"/>
      <c r="H10" s="499"/>
      <c r="I10" s="83">
        <v>6</v>
      </c>
    </row>
    <row r="11" spans="1:9" ht="30.75" customHeight="1" x14ac:dyDescent="0.25">
      <c r="A11" s="504" t="s">
        <v>2422</v>
      </c>
      <c r="B11" s="505"/>
      <c r="C11" s="505"/>
      <c r="D11" s="505"/>
      <c r="E11" s="506" t="s">
        <v>2450</v>
      </c>
      <c r="F11" s="506"/>
      <c r="G11" s="506"/>
      <c r="H11" s="506"/>
      <c r="I11" s="83">
        <v>3</v>
      </c>
    </row>
    <row r="12" spans="1:9" ht="33" customHeight="1" x14ac:dyDescent="0.25">
      <c r="A12" s="504" t="s">
        <v>2</v>
      </c>
      <c r="B12" s="505"/>
      <c r="C12" s="505"/>
      <c r="D12" s="505"/>
      <c r="E12" s="507" t="s">
        <v>2536</v>
      </c>
      <c r="F12" s="507"/>
      <c r="G12" s="507"/>
      <c r="H12" s="507"/>
      <c r="I12" s="83">
        <v>6</v>
      </c>
    </row>
    <row r="13" spans="1:9" ht="46.5" customHeight="1" x14ac:dyDescent="0.25">
      <c r="A13" s="504" t="s">
        <v>1887</v>
      </c>
      <c r="B13" s="505"/>
      <c r="C13" s="505"/>
      <c r="D13" s="505"/>
      <c r="E13" s="505" t="s">
        <v>2671</v>
      </c>
      <c r="F13" s="505"/>
      <c r="G13" s="505"/>
      <c r="H13" s="505"/>
      <c r="I13" s="83">
        <v>6</v>
      </c>
    </row>
    <row r="14" spans="1:9" ht="31.5" customHeight="1" x14ac:dyDescent="0.25">
      <c r="A14" s="504" t="s">
        <v>15</v>
      </c>
      <c r="B14" s="505"/>
      <c r="C14" s="505"/>
      <c r="D14" s="505"/>
      <c r="E14" s="506" t="s">
        <v>80</v>
      </c>
      <c r="F14" s="506"/>
      <c r="G14" s="506"/>
      <c r="H14" s="506"/>
      <c r="I14" s="83">
        <v>3</v>
      </c>
    </row>
    <row r="15" spans="1:9" x14ac:dyDescent="0.25">
      <c r="A15" s="498" t="s">
        <v>802</v>
      </c>
      <c r="B15" s="499"/>
      <c r="C15" s="499"/>
      <c r="D15" s="499"/>
      <c r="E15" s="528" t="s">
        <v>803</v>
      </c>
      <c r="F15" s="528"/>
      <c r="G15" s="528"/>
      <c r="H15" s="528"/>
      <c r="I15" s="83">
        <v>6</v>
      </c>
    </row>
    <row r="16" spans="1:9" ht="15" customHeight="1" x14ac:dyDescent="0.25">
      <c r="A16" s="498" t="s">
        <v>362</v>
      </c>
      <c r="B16" s="499"/>
      <c r="C16" s="499"/>
      <c r="D16" s="499"/>
      <c r="E16" s="499" t="s">
        <v>9</v>
      </c>
      <c r="F16" s="499"/>
      <c r="G16" s="499"/>
      <c r="H16" s="499"/>
      <c r="I16" s="83">
        <v>3</v>
      </c>
    </row>
    <row r="17" spans="1:9" ht="15" customHeight="1" x14ac:dyDescent="0.25">
      <c r="A17" s="498" t="s">
        <v>617</v>
      </c>
      <c r="B17" s="499"/>
      <c r="C17" s="499"/>
      <c r="D17" s="499"/>
      <c r="E17" s="499" t="s">
        <v>83</v>
      </c>
      <c r="F17" s="499"/>
      <c r="G17" s="499"/>
      <c r="H17" s="499"/>
      <c r="I17" s="83">
        <v>8</v>
      </c>
    </row>
    <row r="18" spans="1:9" x14ac:dyDescent="0.25">
      <c r="A18" s="498" t="s">
        <v>4</v>
      </c>
      <c r="B18" s="499"/>
      <c r="C18" s="499"/>
      <c r="D18" s="499"/>
      <c r="E18" s="499"/>
      <c r="F18" s="499"/>
      <c r="G18" s="499"/>
      <c r="H18" s="499"/>
      <c r="I18" s="83">
        <v>4</v>
      </c>
    </row>
    <row r="19" spans="1:9" x14ac:dyDescent="0.25">
      <c r="A19" s="516" t="s">
        <v>1396</v>
      </c>
      <c r="B19" s="517"/>
      <c r="C19" s="517"/>
      <c r="D19" s="517"/>
      <c r="E19" s="517"/>
      <c r="F19" s="517"/>
      <c r="G19" s="517"/>
      <c r="H19" s="518"/>
      <c r="I19" s="124">
        <f>SUM(I6:I18)</f>
        <v>60</v>
      </c>
    </row>
    <row r="20" spans="1:9" x14ac:dyDescent="0.25">
      <c r="A20" s="502" t="s">
        <v>6</v>
      </c>
      <c r="B20" s="502"/>
      <c r="C20" s="502"/>
      <c r="D20" s="502"/>
      <c r="E20" s="502"/>
      <c r="F20" s="502"/>
      <c r="G20" s="502"/>
      <c r="H20" s="502"/>
      <c r="I20" s="502"/>
    </row>
    <row r="21" spans="1:9" ht="60.75" customHeight="1" x14ac:dyDescent="0.25">
      <c r="A21" s="503" t="s">
        <v>2421</v>
      </c>
      <c r="B21" s="503"/>
      <c r="C21" s="503"/>
      <c r="D21" s="503"/>
      <c r="E21" s="503"/>
      <c r="F21" s="503"/>
      <c r="G21" s="503"/>
      <c r="H21" s="503"/>
      <c r="I21" s="503"/>
    </row>
    <row r="22" spans="1:9" x14ac:dyDescent="0.25">
      <c r="A22" s="527" t="s">
        <v>560</v>
      </c>
      <c r="B22" s="527"/>
      <c r="C22" s="527" t="s">
        <v>1361</v>
      </c>
      <c r="D22" s="527"/>
      <c r="E22" s="359"/>
      <c r="F22" s="359"/>
      <c r="G22" s="359"/>
      <c r="H22" s="359"/>
      <c r="I22" s="93"/>
    </row>
  </sheetData>
  <sheetProtection password="CA9D" sheet="1" objects="1" scenarios="1"/>
  <mergeCells count="37">
    <mergeCell ref="A22:B22"/>
    <mergeCell ref="A3:B3"/>
    <mergeCell ref="C3:I3"/>
    <mergeCell ref="B4:D4"/>
    <mergeCell ref="C22:D22"/>
    <mergeCell ref="A18:D18"/>
    <mergeCell ref="E18:H18"/>
    <mergeCell ref="A15:D15"/>
    <mergeCell ref="E11:H11"/>
    <mergeCell ref="A13:D13"/>
    <mergeCell ref="E13:H13"/>
    <mergeCell ref="A20:I20"/>
    <mergeCell ref="A21:I21"/>
    <mergeCell ref="A11:D11"/>
    <mergeCell ref="E17:H17"/>
    <mergeCell ref="A12:D12"/>
    <mergeCell ref="E15:H15"/>
    <mergeCell ref="A19:H19"/>
    <mergeCell ref="A9:D9"/>
    <mergeCell ref="E9:H9"/>
    <mergeCell ref="A8:D8"/>
    <mergeCell ref="E8:H8"/>
    <mergeCell ref="A14:D14"/>
    <mergeCell ref="A17:D17"/>
    <mergeCell ref="E16:H16"/>
    <mergeCell ref="E14:H14"/>
    <mergeCell ref="E12:H12"/>
    <mergeCell ref="A16:D16"/>
    <mergeCell ref="A1:I1"/>
    <mergeCell ref="A2:I2"/>
    <mergeCell ref="A5:I5"/>
    <mergeCell ref="A10:D10"/>
    <mergeCell ref="E10:H10"/>
    <mergeCell ref="A7:D7"/>
    <mergeCell ref="E7:H7"/>
    <mergeCell ref="A6:D6"/>
    <mergeCell ref="E6:H6"/>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I24"/>
  <sheetViews>
    <sheetView view="pageLayout" zoomScaleNormal="100" workbookViewId="0">
      <selection activeCell="E18" sqref="E18:H18"/>
    </sheetView>
  </sheetViews>
  <sheetFormatPr defaultColWidth="9.140625" defaultRowHeight="15" x14ac:dyDescent="0.25"/>
  <cols>
    <col min="1" max="8" width="9.140625" style="350"/>
    <col min="9" max="9" width="9.140625" style="357"/>
    <col min="10" max="16384" width="9.140625" style="350"/>
  </cols>
  <sheetData>
    <row r="1" spans="1:9" ht="30" customHeight="1" x14ac:dyDescent="0.25">
      <c r="A1" s="447" t="s">
        <v>1476</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772</v>
      </c>
      <c r="C4" s="644"/>
      <c r="D4" s="644"/>
      <c r="E4" s="644"/>
      <c r="F4" s="351"/>
      <c r="G4" s="351"/>
      <c r="H4" s="351"/>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x14ac:dyDescent="0.25">
      <c r="A7" s="572" t="s">
        <v>148</v>
      </c>
      <c r="B7" s="512"/>
      <c r="C7" s="512"/>
      <c r="D7" s="512"/>
      <c r="E7" s="512" t="s">
        <v>640</v>
      </c>
      <c r="F7" s="512"/>
      <c r="G7" s="512"/>
      <c r="H7" s="512"/>
      <c r="I7" s="103">
        <v>3</v>
      </c>
    </row>
    <row r="8" spans="1:9" x14ac:dyDescent="0.25">
      <c r="A8" s="498" t="s">
        <v>345</v>
      </c>
      <c r="B8" s="499"/>
      <c r="C8" s="499"/>
      <c r="D8" s="499"/>
      <c r="E8" s="499" t="s">
        <v>118</v>
      </c>
      <c r="F8" s="499"/>
      <c r="G8" s="499"/>
      <c r="H8" s="499"/>
      <c r="I8" s="103">
        <v>8</v>
      </c>
    </row>
    <row r="9" spans="1:9" x14ac:dyDescent="0.25">
      <c r="A9" s="572" t="s">
        <v>218</v>
      </c>
      <c r="B9" s="512"/>
      <c r="C9" s="512"/>
      <c r="D9" s="512"/>
      <c r="E9" s="512" t="s">
        <v>952</v>
      </c>
      <c r="F9" s="512"/>
      <c r="G9" s="512"/>
      <c r="H9" s="512"/>
      <c r="I9" s="103">
        <v>3</v>
      </c>
    </row>
    <row r="10" spans="1:9" x14ac:dyDescent="0.25">
      <c r="A10" s="687" t="s">
        <v>768</v>
      </c>
      <c r="B10" s="528"/>
      <c r="C10" s="528"/>
      <c r="D10" s="528"/>
      <c r="E10" s="499" t="s">
        <v>133</v>
      </c>
      <c r="F10" s="499"/>
      <c r="G10" s="499"/>
      <c r="H10" s="499"/>
      <c r="I10" s="352">
        <v>8</v>
      </c>
    </row>
    <row r="11" spans="1:9" x14ac:dyDescent="0.25">
      <c r="A11" s="498" t="s">
        <v>346</v>
      </c>
      <c r="B11" s="499"/>
      <c r="C11" s="499"/>
      <c r="D11" s="499"/>
      <c r="E11" s="499" t="s">
        <v>45</v>
      </c>
      <c r="F11" s="499"/>
      <c r="G11" s="499"/>
      <c r="H11" s="499"/>
      <c r="I11" s="352">
        <v>4</v>
      </c>
    </row>
    <row r="12" spans="1:9" x14ac:dyDescent="0.25">
      <c r="A12" s="572" t="s">
        <v>807</v>
      </c>
      <c r="B12" s="512"/>
      <c r="C12" s="512"/>
      <c r="D12" s="512"/>
      <c r="E12" s="507" t="s">
        <v>765</v>
      </c>
      <c r="F12" s="507"/>
      <c r="G12" s="507"/>
      <c r="H12" s="507"/>
      <c r="I12" s="103">
        <v>3</v>
      </c>
    </row>
    <row r="13" spans="1:9" ht="15" customHeight="1" x14ac:dyDescent="0.25">
      <c r="A13" s="498" t="s">
        <v>363</v>
      </c>
      <c r="B13" s="499"/>
      <c r="C13" s="499"/>
      <c r="D13" s="499"/>
      <c r="E13" s="499" t="s">
        <v>8</v>
      </c>
      <c r="F13" s="499"/>
      <c r="G13" s="499"/>
      <c r="H13" s="499"/>
      <c r="I13" s="83">
        <v>6</v>
      </c>
    </row>
    <row r="14" spans="1:9" ht="30.75" customHeight="1" x14ac:dyDescent="0.25">
      <c r="A14" s="504" t="s">
        <v>2422</v>
      </c>
      <c r="B14" s="505"/>
      <c r="C14" s="505"/>
      <c r="D14" s="505"/>
      <c r="E14" s="506" t="s">
        <v>2450</v>
      </c>
      <c r="F14" s="506"/>
      <c r="G14" s="506"/>
      <c r="H14" s="506"/>
      <c r="I14" s="83">
        <v>3</v>
      </c>
    </row>
    <row r="15" spans="1:9" ht="30.75" customHeight="1" x14ac:dyDescent="0.25">
      <c r="A15" s="504" t="s">
        <v>2</v>
      </c>
      <c r="B15" s="505"/>
      <c r="C15" s="505"/>
      <c r="D15" s="505"/>
      <c r="E15" s="507" t="s">
        <v>2536</v>
      </c>
      <c r="F15" s="507"/>
      <c r="G15" s="507"/>
      <c r="H15" s="507"/>
      <c r="I15" s="83">
        <v>6</v>
      </c>
    </row>
    <row r="16" spans="1:9" x14ac:dyDescent="0.25">
      <c r="A16" s="572" t="s">
        <v>776</v>
      </c>
      <c r="B16" s="512"/>
      <c r="C16" s="512"/>
      <c r="D16" s="512"/>
      <c r="E16" s="512" t="s">
        <v>452</v>
      </c>
      <c r="F16" s="512"/>
      <c r="G16" s="512"/>
      <c r="H16" s="512"/>
      <c r="I16" s="103">
        <v>3</v>
      </c>
    </row>
    <row r="17" spans="1:9" ht="30" customHeight="1" x14ac:dyDescent="0.25">
      <c r="A17" s="645" t="s">
        <v>2458</v>
      </c>
      <c r="B17" s="646"/>
      <c r="C17" s="646"/>
      <c r="D17" s="646"/>
      <c r="E17" s="506" t="s">
        <v>80</v>
      </c>
      <c r="F17" s="506"/>
      <c r="G17" s="506"/>
      <c r="H17" s="506"/>
      <c r="I17" s="105">
        <v>3</v>
      </c>
    </row>
    <row r="18" spans="1:9" ht="60.75" customHeight="1" x14ac:dyDescent="0.25">
      <c r="A18" s="504" t="s">
        <v>1887</v>
      </c>
      <c r="B18" s="505"/>
      <c r="C18" s="505"/>
      <c r="D18" s="505"/>
      <c r="E18" s="499" t="s">
        <v>2672</v>
      </c>
      <c r="F18" s="499"/>
      <c r="G18" s="499"/>
      <c r="H18" s="499"/>
      <c r="I18" s="83">
        <v>6</v>
      </c>
    </row>
    <row r="19" spans="1:9" x14ac:dyDescent="0.25">
      <c r="A19" s="498" t="s">
        <v>362</v>
      </c>
      <c r="B19" s="499"/>
      <c r="C19" s="499"/>
      <c r="D19" s="499"/>
      <c r="E19" s="499" t="s">
        <v>9</v>
      </c>
      <c r="F19" s="499"/>
      <c r="G19" s="499"/>
      <c r="H19" s="499"/>
      <c r="I19" s="83">
        <v>3</v>
      </c>
    </row>
    <row r="20" spans="1:9" x14ac:dyDescent="0.25">
      <c r="A20" s="516" t="s">
        <v>1915</v>
      </c>
      <c r="B20" s="517"/>
      <c r="C20" s="517"/>
      <c r="D20" s="517"/>
      <c r="E20" s="517"/>
      <c r="F20" s="517"/>
      <c r="G20" s="517"/>
      <c r="H20" s="518"/>
      <c r="I20" s="86">
        <f>SUM(I6:I19)</f>
        <v>62</v>
      </c>
    </row>
    <row r="21" spans="1:9" x14ac:dyDescent="0.25">
      <c r="A21" s="502" t="s">
        <v>6</v>
      </c>
      <c r="B21" s="502"/>
      <c r="C21" s="502"/>
      <c r="D21" s="502"/>
      <c r="E21" s="502"/>
      <c r="F21" s="502"/>
      <c r="G21" s="502"/>
      <c r="H21" s="502"/>
      <c r="I21" s="502"/>
    </row>
    <row r="22" spans="1:9" ht="54" customHeight="1" x14ac:dyDescent="0.25">
      <c r="A22" s="503" t="s">
        <v>2421</v>
      </c>
      <c r="B22" s="503"/>
      <c r="C22" s="503"/>
      <c r="D22" s="503"/>
      <c r="E22" s="503"/>
      <c r="F22" s="503"/>
      <c r="G22" s="503"/>
      <c r="H22" s="503"/>
      <c r="I22" s="503"/>
    </row>
    <row r="23" spans="1:9" x14ac:dyDescent="0.25">
      <c r="A23" s="640" t="s">
        <v>2457</v>
      </c>
      <c r="B23" s="640"/>
      <c r="C23" s="640"/>
      <c r="D23" s="640"/>
      <c r="E23" s="640"/>
      <c r="F23" s="640"/>
      <c r="G23" s="640"/>
      <c r="H23" s="640"/>
      <c r="I23" s="640"/>
    </row>
    <row r="24" spans="1:9" x14ac:dyDescent="0.25">
      <c r="A24" s="527" t="s">
        <v>560</v>
      </c>
      <c r="B24" s="527"/>
      <c r="C24" s="527" t="s">
        <v>1361</v>
      </c>
      <c r="D24" s="527"/>
      <c r="E24" s="359"/>
      <c r="F24" s="359"/>
      <c r="G24" s="359"/>
      <c r="H24" s="359"/>
      <c r="I24" s="93"/>
    </row>
  </sheetData>
  <sheetProtection password="CA9D" sheet="1" objects="1" scenarios="1"/>
  <mergeCells count="40">
    <mergeCell ref="A22:I22"/>
    <mergeCell ref="A6:D6"/>
    <mergeCell ref="E6:H6"/>
    <mergeCell ref="A14:D14"/>
    <mergeCell ref="E14:H14"/>
    <mergeCell ref="A10:D10"/>
    <mergeCell ref="E10:H10"/>
    <mergeCell ref="A7:D7"/>
    <mergeCell ref="E7:H7"/>
    <mergeCell ref="A8:D8"/>
    <mergeCell ref="E18:H18"/>
    <mergeCell ref="A15:D15"/>
    <mergeCell ref="A18:D18"/>
    <mergeCell ref="A24:B24"/>
    <mergeCell ref="C24:D24"/>
    <mergeCell ref="A23:I23"/>
    <mergeCell ref="A21:I21"/>
    <mergeCell ref="E11:H11"/>
    <mergeCell ref="A17:D17"/>
    <mergeCell ref="E17:H17"/>
    <mergeCell ref="A11:D11"/>
    <mergeCell ref="A20:H20"/>
    <mergeCell ref="A12:D12"/>
    <mergeCell ref="E15:H15"/>
    <mergeCell ref="A19:D19"/>
    <mergeCell ref="E19:H19"/>
    <mergeCell ref="E12:H12"/>
    <mergeCell ref="A16:D16"/>
    <mergeCell ref="E16:H16"/>
    <mergeCell ref="A1:I1"/>
    <mergeCell ref="A2:I2"/>
    <mergeCell ref="A5:I5"/>
    <mergeCell ref="A13:D13"/>
    <mergeCell ref="E13:H13"/>
    <mergeCell ref="A3:B3"/>
    <mergeCell ref="C3:I3"/>
    <mergeCell ref="B4:E4"/>
    <mergeCell ref="E8:H8"/>
    <mergeCell ref="A9:D9"/>
    <mergeCell ref="E9:H9"/>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22"/>
  <sheetViews>
    <sheetView view="pageLayout" zoomScaleNormal="100" workbookViewId="0">
      <selection activeCell="E16" sqref="E16:H16"/>
    </sheetView>
  </sheetViews>
  <sheetFormatPr defaultColWidth="9.140625" defaultRowHeight="15" x14ac:dyDescent="0.25"/>
  <cols>
    <col min="1" max="8" width="9.140625" style="350"/>
    <col min="9" max="9" width="9.140625" style="357"/>
    <col min="10" max="16384" width="9.140625" style="350"/>
  </cols>
  <sheetData>
    <row r="1" spans="1:9" ht="30" customHeight="1" x14ac:dyDescent="0.25">
      <c r="A1" s="447" t="s">
        <v>1477</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772</v>
      </c>
      <c r="C4" s="644"/>
      <c r="D4" s="644"/>
      <c r="E4" s="644"/>
      <c r="F4" s="351"/>
      <c r="G4" s="351"/>
      <c r="H4" s="351"/>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x14ac:dyDescent="0.25">
      <c r="A7" s="572" t="s">
        <v>148</v>
      </c>
      <c r="B7" s="512"/>
      <c r="C7" s="512"/>
      <c r="D7" s="512"/>
      <c r="E7" s="512" t="s">
        <v>640</v>
      </c>
      <c r="F7" s="512"/>
      <c r="G7" s="512"/>
      <c r="H7" s="512"/>
      <c r="I7" s="103">
        <v>3</v>
      </c>
    </row>
    <row r="8" spans="1:9" ht="15" customHeight="1" x14ac:dyDescent="0.25">
      <c r="A8" s="687" t="s">
        <v>768</v>
      </c>
      <c r="B8" s="528"/>
      <c r="C8" s="528"/>
      <c r="D8" s="528"/>
      <c r="E8" s="499" t="s">
        <v>133</v>
      </c>
      <c r="F8" s="499"/>
      <c r="G8" s="499"/>
      <c r="H8" s="499"/>
      <c r="I8" s="352">
        <v>8</v>
      </c>
    </row>
    <row r="9" spans="1:9" x14ac:dyDescent="0.25">
      <c r="A9" s="498" t="s">
        <v>346</v>
      </c>
      <c r="B9" s="499"/>
      <c r="C9" s="499"/>
      <c r="D9" s="499"/>
      <c r="E9" s="499" t="s">
        <v>45</v>
      </c>
      <c r="F9" s="499"/>
      <c r="G9" s="499"/>
      <c r="H9" s="499"/>
      <c r="I9" s="352">
        <v>4</v>
      </c>
    </row>
    <row r="10" spans="1:9" x14ac:dyDescent="0.25">
      <c r="A10" s="498" t="s">
        <v>807</v>
      </c>
      <c r="B10" s="499"/>
      <c r="C10" s="499"/>
      <c r="D10" s="499"/>
      <c r="E10" s="528" t="s">
        <v>765</v>
      </c>
      <c r="F10" s="528"/>
      <c r="G10" s="528"/>
      <c r="H10" s="528"/>
      <c r="I10" s="83">
        <v>3</v>
      </c>
    </row>
    <row r="11" spans="1:9" x14ac:dyDescent="0.25">
      <c r="A11" s="498" t="s">
        <v>363</v>
      </c>
      <c r="B11" s="499"/>
      <c r="C11" s="499"/>
      <c r="D11" s="499"/>
      <c r="E11" s="499" t="s">
        <v>8</v>
      </c>
      <c r="F11" s="499"/>
      <c r="G11" s="499"/>
      <c r="H11" s="499"/>
      <c r="I11" s="83">
        <v>6</v>
      </c>
    </row>
    <row r="12" spans="1:9" ht="25.5" customHeight="1" x14ac:dyDescent="0.25">
      <c r="A12" s="504" t="s">
        <v>2422</v>
      </c>
      <c r="B12" s="505"/>
      <c r="C12" s="505"/>
      <c r="D12" s="505"/>
      <c r="E12" s="506" t="s">
        <v>2450</v>
      </c>
      <c r="F12" s="506"/>
      <c r="G12" s="506"/>
      <c r="H12" s="506"/>
      <c r="I12" s="83">
        <v>3</v>
      </c>
    </row>
    <row r="13" spans="1:9" ht="32.25" customHeight="1" x14ac:dyDescent="0.25">
      <c r="A13" s="504" t="s">
        <v>2</v>
      </c>
      <c r="B13" s="505"/>
      <c r="C13" s="505"/>
      <c r="D13" s="505"/>
      <c r="E13" s="507" t="s">
        <v>2536</v>
      </c>
      <c r="F13" s="507"/>
      <c r="G13" s="507"/>
      <c r="H13" s="507"/>
      <c r="I13" s="83">
        <v>6</v>
      </c>
    </row>
    <row r="14" spans="1:9" x14ac:dyDescent="0.25">
      <c r="A14" s="498" t="s">
        <v>776</v>
      </c>
      <c r="B14" s="499"/>
      <c r="C14" s="499"/>
      <c r="D14" s="499"/>
      <c r="E14" s="499" t="s">
        <v>452</v>
      </c>
      <c r="F14" s="499"/>
      <c r="G14" s="499"/>
      <c r="H14" s="499"/>
      <c r="I14" s="83">
        <v>3</v>
      </c>
    </row>
    <row r="15" spans="1:9" x14ac:dyDescent="0.25">
      <c r="A15" s="498" t="s">
        <v>379</v>
      </c>
      <c r="B15" s="499"/>
      <c r="C15" s="499"/>
      <c r="D15" s="499"/>
      <c r="E15" s="499" t="s">
        <v>215</v>
      </c>
      <c r="F15" s="499"/>
      <c r="G15" s="499"/>
      <c r="H15" s="499"/>
      <c r="I15" s="83">
        <v>3</v>
      </c>
    </row>
    <row r="16" spans="1:9" ht="61.5" customHeight="1" x14ac:dyDescent="0.25">
      <c r="A16" s="504" t="s">
        <v>1887</v>
      </c>
      <c r="B16" s="505"/>
      <c r="C16" s="505"/>
      <c r="D16" s="505"/>
      <c r="E16" s="499" t="s">
        <v>2672</v>
      </c>
      <c r="F16" s="499"/>
      <c r="G16" s="499"/>
      <c r="H16" s="499"/>
      <c r="I16" s="83">
        <v>6</v>
      </c>
    </row>
    <row r="17" spans="1:9" x14ac:dyDescent="0.25">
      <c r="A17" s="498" t="s">
        <v>362</v>
      </c>
      <c r="B17" s="499"/>
      <c r="C17" s="499"/>
      <c r="D17" s="499"/>
      <c r="E17" s="499" t="s">
        <v>9</v>
      </c>
      <c r="F17" s="499"/>
      <c r="G17" s="499"/>
      <c r="H17" s="499"/>
      <c r="I17" s="83">
        <v>3</v>
      </c>
    </row>
    <row r="18" spans="1:9" ht="30.75" customHeight="1" x14ac:dyDescent="0.25">
      <c r="A18" s="645" t="s">
        <v>805</v>
      </c>
      <c r="B18" s="646"/>
      <c r="C18" s="646"/>
      <c r="D18" s="646"/>
      <c r="E18" s="506" t="s">
        <v>80</v>
      </c>
      <c r="F18" s="506"/>
      <c r="G18" s="506"/>
      <c r="H18" s="506"/>
      <c r="I18" s="105">
        <v>3</v>
      </c>
    </row>
    <row r="19" spans="1:9" x14ac:dyDescent="0.25">
      <c r="A19" s="516" t="s">
        <v>1396</v>
      </c>
      <c r="B19" s="517"/>
      <c r="C19" s="517"/>
      <c r="D19" s="517"/>
      <c r="E19" s="517"/>
      <c r="F19" s="517"/>
      <c r="G19" s="517"/>
      <c r="H19" s="518"/>
      <c r="I19" s="86">
        <f>SUM(I6:I18)</f>
        <v>54</v>
      </c>
    </row>
    <row r="20" spans="1:9" x14ac:dyDescent="0.25">
      <c r="A20" s="502" t="s">
        <v>6</v>
      </c>
      <c r="B20" s="502"/>
      <c r="C20" s="502"/>
      <c r="D20" s="502"/>
      <c r="E20" s="502"/>
      <c r="F20" s="502"/>
      <c r="G20" s="502"/>
      <c r="H20" s="502"/>
      <c r="I20" s="502"/>
    </row>
    <row r="21" spans="1:9" ht="60.75" customHeight="1" x14ac:dyDescent="0.25">
      <c r="A21" s="503" t="s">
        <v>2421</v>
      </c>
      <c r="B21" s="503"/>
      <c r="C21" s="503"/>
      <c r="D21" s="503"/>
      <c r="E21" s="503"/>
      <c r="F21" s="503"/>
      <c r="G21" s="503"/>
      <c r="H21" s="503"/>
      <c r="I21" s="503"/>
    </row>
    <row r="22" spans="1:9" x14ac:dyDescent="0.25">
      <c r="A22" s="527" t="s">
        <v>560</v>
      </c>
      <c r="B22" s="527"/>
      <c r="C22" s="527" t="s">
        <v>1361</v>
      </c>
      <c r="D22" s="527"/>
      <c r="E22" s="359"/>
      <c r="F22" s="359"/>
      <c r="G22" s="359"/>
      <c r="H22" s="359"/>
      <c r="I22" s="93"/>
    </row>
  </sheetData>
  <sheetProtection password="CA9D" sheet="1" objects="1" scenarios="1"/>
  <mergeCells count="37">
    <mergeCell ref="A1:I1"/>
    <mergeCell ref="A2:I2"/>
    <mergeCell ref="A5:I5"/>
    <mergeCell ref="A11:D11"/>
    <mergeCell ref="E11:H11"/>
    <mergeCell ref="A3:B3"/>
    <mergeCell ref="C3:I3"/>
    <mergeCell ref="B4:E4"/>
    <mergeCell ref="E13:H13"/>
    <mergeCell ref="A6:D6"/>
    <mergeCell ref="E6:H6"/>
    <mergeCell ref="A12:D12"/>
    <mergeCell ref="E12:H12"/>
    <mergeCell ref="A13:D13"/>
    <mergeCell ref="E8:H8"/>
    <mergeCell ref="A10:D10"/>
    <mergeCell ref="E10:H10"/>
    <mergeCell ref="A7:D7"/>
    <mergeCell ref="E7:H7"/>
    <mergeCell ref="A9:D9"/>
    <mergeCell ref="E9:H9"/>
    <mergeCell ref="A8:D8"/>
    <mergeCell ref="A22:B22"/>
    <mergeCell ref="A19:H19"/>
    <mergeCell ref="A14:D14"/>
    <mergeCell ref="A20:I20"/>
    <mergeCell ref="A21:I21"/>
    <mergeCell ref="A16:D16"/>
    <mergeCell ref="E16:H16"/>
    <mergeCell ref="A17:D17"/>
    <mergeCell ref="E17:H17"/>
    <mergeCell ref="A18:D18"/>
    <mergeCell ref="E18:H18"/>
    <mergeCell ref="C22:D22"/>
    <mergeCell ref="A15:D15"/>
    <mergeCell ref="E15:H15"/>
    <mergeCell ref="E14:H1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view="pageLayout" zoomScaleNormal="100" workbookViewId="0">
      <selection sqref="A1:I1"/>
    </sheetView>
  </sheetViews>
  <sheetFormatPr defaultColWidth="9.140625" defaultRowHeight="15" x14ac:dyDescent="0.25"/>
  <cols>
    <col min="1" max="8" width="9.140625" style="377"/>
    <col min="9" max="9" width="9.140625" style="381"/>
    <col min="10" max="16384" width="9.140625" style="377"/>
  </cols>
  <sheetData>
    <row r="1" spans="1:9" x14ac:dyDescent="0.25">
      <c r="A1" s="447" t="s">
        <v>1511</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772</v>
      </c>
      <c r="C4" s="644"/>
      <c r="D4" s="644"/>
      <c r="E4" s="644"/>
      <c r="F4" s="378"/>
      <c r="G4" s="378"/>
      <c r="H4" s="378"/>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ht="15" customHeight="1" x14ac:dyDescent="0.25">
      <c r="A7" s="687" t="s">
        <v>774</v>
      </c>
      <c r="B7" s="528"/>
      <c r="C7" s="528"/>
      <c r="D7" s="528"/>
      <c r="E7" s="499" t="s">
        <v>775</v>
      </c>
      <c r="F7" s="499"/>
      <c r="G7" s="499"/>
      <c r="H7" s="499"/>
      <c r="I7" s="379">
        <v>4</v>
      </c>
    </row>
    <row r="8" spans="1:9" x14ac:dyDescent="0.25">
      <c r="A8" s="498" t="s">
        <v>363</v>
      </c>
      <c r="B8" s="499"/>
      <c r="C8" s="499"/>
      <c r="D8" s="499"/>
      <c r="E8" s="499" t="s">
        <v>8</v>
      </c>
      <c r="F8" s="499"/>
      <c r="G8" s="499"/>
      <c r="H8" s="499"/>
      <c r="I8" s="83">
        <v>6</v>
      </c>
    </row>
    <row r="9" spans="1:9" ht="28.5" customHeight="1" x14ac:dyDescent="0.25">
      <c r="A9" s="504" t="s">
        <v>2422</v>
      </c>
      <c r="B9" s="505"/>
      <c r="C9" s="505"/>
      <c r="D9" s="505"/>
      <c r="E9" s="506" t="s">
        <v>2450</v>
      </c>
      <c r="F9" s="506"/>
      <c r="G9" s="506"/>
      <c r="H9" s="506"/>
      <c r="I9" s="83">
        <v>3</v>
      </c>
    </row>
    <row r="10" spans="1:9" x14ac:dyDescent="0.25">
      <c r="A10" s="504" t="s">
        <v>2</v>
      </c>
      <c r="B10" s="505"/>
      <c r="C10" s="505"/>
      <c r="D10" s="505"/>
      <c r="E10" s="507" t="s">
        <v>2451</v>
      </c>
      <c r="F10" s="507"/>
      <c r="G10" s="507"/>
      <c r="H10" s="507"/>
      <c r="I10" s="83">
        <v>6</v>
      </c>
    </row>
    <row r="11" spans="1:9" x14ac:dyDescent="0.25">
      <c r="A11" s="498" t="s">
        <v>650</v>
      </c>
      <c r="B11" s="499"/>
      <c r="C11" s="499"/>
      <c r="D11" s="499"/>
      <c r="E11" s="499" t="s">
        <v>216</v>
      </c>
      <c r="F11" s="499"/>
      <c r="G11" s="499"/>
      <c r="H11" s="499"/>
      <c r="I11" s="83">
        <v>3</v>
      </c>
    </row>
    <row r="12" spans="1:9" x14ac:dyDescent="0.25">
      <c r="A12" s="498" t="s">
        <v>777</v>
      </c>
      <c r="B12" s="499"/>
      <c r="C12" s="499"/>
      <c r="D12" s="499"/>
      <c r="E12" s="505" t="s">
        <v>778</v>
      </c>
      <c r="F12" s="505"/>
      <c r="G12" s="505"/>
      <c r="H12" s="505"/>
      <c r="I12" s="83">
        <v>3</v>
      </c>
    </row>
    <row r="13" spans="1:9" x14ac:dyDescent="0.25">
      <c r="A13" s="498" t="s">
        <v>776</v>
      </c>
      <c r="B13" s="499"/>
      <c r="C13" s="499"/>
      <c r="D13" s="499"/>
      <c r="E13" s="499" t="s">
        <v>452</v>
      </c>
      <c r="F13" s="499"/>
      <c r="G13" s="499"/>
      <c r="H13" s="499"/>
      <c r="I13" s="83">
        <v>3</v>
      </c>
    </row>
    <row r="14" spans="1:9" ht="15" customHeight="1" x14ac:dyDescent="0.25">
      <c r="A14" s="498" t="s">
        <v>15</v>
      </c>
      <c r="B14" s="499"/>
      <c r="C14" s="499"/>
      <c r="D14" s="499"/>
      <c r="E14" s="506" t="s">
        <v>16</v>
      </c>
      <c r="F14" s="506"/>
      <c r="G14" s="506"/>
      <c r="H14" s="506"/>
      <c r="I14" s="83">
        <v>3</v>
      </c>
    </row>
    <row r="15" spans="1:9" ht="47.25" customHeight="1" x14ac:dyDescent="0.25">
      <c r="A15" s="504" t="s">
        <v>1887</v>
      </c>
      <c r="B15" s="505"/>
      <c r="C15" s="505"/>
      <c r="D15" s="505"/>
      <c r="E15" s="505" t="s">
        <v>2540</v>
      </c>
      <c r="F15" s="505"/>
      <c r="G15" s="505"/>
      <c r="H15" s="505"/>
      <c r="I15" s="83">
        <v>6</v>
      </c>
    </row>
    <row r="16" spans="1:9" ht="15" customHeight="1" x14ac:dyDescent="0.25">
      <c r="A16" s="498" t="s">
        <v>362</v>
      </c>
      <c r="B16" s="499"/>
      <c r="C16" s="499"/>
      <c r="D16" s="499"/>
      <c r="E16" s="499" t="s">
        <v>9</v>
      </c>
      <c r="F16" s="499"/>
      <c r="G16" s="499"/>
      <c r="H16" s="499"/>
      <c r="I16" s="83">
        <v>3</v>
      </c>
    </row>
    <row r="17" spans="1:9" ht="15" customHeight="1" x14ac:dyDescent="0.25">
      <c r="A17" s="687" t="s">
        <v>562</v>
      </c>
      <c r="B17" s="528"/>
      <c r="C17" s="528"/>
      <c r="D17" s="528"/>
      <c r="E17" s="499" t="s">
        <v>563</v>
      </c>
      <c r="F17" s="499"/>
      <c r="G17" s="499"/>
      <c r="H17" s="499"/>
      <c r="I17" s="379">
        <v>4</v>
      </c>
    </row>
    <row r="18" spans="1:9" ht="45" customHeight="1" x14ac:dyDescent="0.25">
      <c r="A18" s="498" t="s">
        <v>779</v>
      </c>
      <c r="B18" s="499"/>
      <c r="C18" s="499"/>
      <c r="D18" s="499"/>
      <c r="E18" s="499"/>
      <c r="F18" s="499"/>
      <c r="G18" s="499"/>
      <c r="H18" s="499"/>
      <c r="I18" s="83">
        <v>15</v>
      </c>
    </row>
    <row r="19" spans="1:9" x14ac:dyDescent="0.25">
      <c r="A19" s="516" t="s">
        <v>1396</v>
      </c>
      <c r="B19" s="517"/>
      <c r="C19" s="517"/>
      <c r="D19" s="517"/>
      <c r="E19" s="517"/>
      <c r="F19" s="517"/>
      <c r="G19" s="517"/>
      <c r="H19" s="518"/>
      <c r="I19" s="86">
        <f>SUM(I6:I18)</f>
        <v>62</v>
      </c>
    </row>
    <row r="20" spans="1:9" x14ac:dyDescent="0.25">
      <c r="A20" s="502" t="s">
        <v>6</v>
      </c>
      <c r="B20" s="502"/>
      <c r="C20" s="502"/>
      <c r="D20" s="502"/>
      <c r="E20" s="502"/>
      <c r="F20" s="502"/>
      <c r="G20" s="502"/>
      <c r="H20" s="502"/>
      <c r="I20" s="502"/>
    </row>
    <row r="21" spans="1:9" ht="37.5" customHeight="1" x14ac:dyDescent="0.25">
      <c r="A21" s="640" t="s">
        <v>2441</v>
      </c>
      <c r="B21" s="640"/>
      <c r="C21" s="640"/>
      <c r="D21" s="640"/>
      <c r="E21" s="640"/>
      <c r="F21" s="640"/>
      <c r="G21" s="640"/>
      <c r="H21" s="640"/>
      <c r="I21" s="640"/>
    </row>
    <row r="22" spans="1:9" ht="45" customHeight="1" x14ac:dyDescent="0.25">
      <c r="A22" s="640" t="s">
        <v>2527</v>
      </c>
      <c r="B22" s="734"/>
      <c r="C22" s="734"/>
      <c r="D22" s="734"/>
      <c r="E22" s="734"/>
      <c r="F22" s="734"/>
      <c r="G22" s="734"/>
      <c r="H22" s="734"/>
      <c r="I22" s="734"/>
    </row>
    <row r="23" spans="1:9" ht="51.75" customHeight="1" x14ac:dyDescent="0.25">
      <c r="A23" s="503" t="s">
        <v>2421</v>
      </c>
      <c r="B23" s="503"/>
      <c r="C23" s="503"/>
      <c r="D23" s="503"/>
      <c r="E23" s="503"/>
      <c r="F23" s="503"/>
      <c r="G23" s="503"/>
      <c r="H23" s="503"/>
      <c r="I23" s="503"/>
    </row>
    <row r="24" spans="1:9" x14ac:dyDescent="0.25">
      <c r="A24" s="527" t="s">
        <v>560</v>
      </c>
      <c r="B24" s="527"/>
      <c r="C24" s="527" t="s">
        <v>1361</v>
      </c>
      <c r="D24" s="527"/>
      <c r="E24" s="382"/>
      <c r="F24" s="382"/>
      <c r="G24" s="382"/>
      <c r="H24" s="382"/>
      <c r="I24" s="93"/>
    </row>
    <row r="29" spans="1:9" ht="80.25" customHeight="1" x14ac:dyDescent="0.25"/>
    <row r="30" spans="1:9" ht="56.25" customHeight="1" x14ac:dyDescent="0.25"/>
    <row r="31" spans="1:9" ht="57" customHeight="1" x14ac:dyDescent="0.25"/>
    <row r="32" spans="1:9" ht="60.75" customHeight="1" x14ac:dyDescent="0.25"/>
    <row r="33" ht="15" customHeight="1" x14ac:dyDescent="0.25"/>
    <row r="52" ht="0.75"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sheetData>
  <sheetProtection password="CA9D" sheet="1" objects="1" scenarios="1"/>
  <mergeCells count="39">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3:I23"/>
    <mergeCell ref="A24:B24"/>
    <mergeCell ref="C24:D24"/>
    <mergeCell ref="A18:D18"/>
    <mergeCell ref="E18:H18"/>
    <mergeCell ref="A19:H19"/>
    <mergeCell ref="A20:I20"/>
    <mergeCell ref="A21:I21"/>
    <mergeCell ref="A22:I22"/>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N47"/>
  <sheetViews>
    <sheetView view="pageLayout" zoomScaleNormal="100" workbookViewId="0">
      <selection sqref="A1:I1"/>
    </sheetView>
  </sheetViews>
  <sheetFormatPr defaultColWidth="9.140625" defaultRowHeight="15" x14ac:dyDescent="0.25"/>
  <cols>
    <col min="1" max="8" width="9.140625" style="18"/>
    <col min="9" max="9" width="9.140625" style="2"/>
    <col min="10" max="16384" width="9.140625" style="18"/>
  </cols>
  <sheetData>
    <row r="1" spans="1:14" ht="14.65" x14ac:dyDescent="0.3">
      <c r="A1" s="447" t="s">
        <v>278</v>
      </c>
      <c r="B1" s="447"/>
      <c r="C1" s="447"/>
      <c r="D1" s="447"/>
      <c r="E1" s="447"/>
      <c r="F1" s="447"/>
      <c r="G1" s="447"/>
      <c r="H1" s="447"/>
      <c r="I1" s="447"/>
      <c r="J1" s="46"/>
      <c r="K1" s="46"/>
      <c r="L1" s="46"/>
      <c r="M1" s="46"/>
      <c r="N1" s="46"/>
    </row>
    <row r="2" spans="1:14" ht="14.65" x14ac:dyDescent="0.3">
      <c r="A2" s="447" t="s">
        <v>42</v>
      </c>
      <c r="B2" s="447"/>
      <c r="C2" s="447"/>
      <c r="D2" s="447"/>
      <c r="E2" s="447"/>
      <c r="F2" s="447"/>
      <c r="G2" s="447"/>
      <c r="H2" s="447"/>
      <c r="I2" s="447"/>
      <c r="J2" s="46"/>
      <c r="K2" s="46"/>
      <c r="L2" s="46"/>
      <c r="M2" s="46"/>
      <c r="N2" s="46"/>
    </row>
    <row r="3" spans="1:14" ht="14.65" x14ac:dyDescent="0.3">
      <c r="A3" s="519" t="s">
        <v>27</v>
      </c>
      <c r="B3" s="520"/>
      <c r="C3" s="520" t="s">
        <v>51</v>
      </c>
      <c r="D3" s="520"/>
      <c r="E3" s="520"/>
      <c r="F3" s="520"/>
      <c r="G3" s="520"/>
      <c r="H3" s="520"/>
      <c r="I3" s="521"/>
      <c r="J3" s="46"/>
      <c r="K3" s="46"/>
      <c r="L3" s="46"/>
      <c r="M3" s="46"/>
      <c r="N3" s="46"/>
    </row>
    <row r="4" spans="1:14" x14ac:dyDescent="0.25">
      <c r="A4" s="81" t="s">
        <v>29</v>
      </c>
      <c r="B4" s="154" t="s">
        <v>659</v>
      </c>
      <c r="C4" s="152"/>
      <c r="D4" s="152"/>
      <c r="E4" s="152"/>
      <c r="F4" s="152"/>
      <c r="G4" s="152"/>
      <c r="H4" s="152"/>
      <c r="I4" s="153"/>
      <c r="J4" s="46"/>
      <c r="K4" s="46"/>
      <c r="L4" s="46"/>
      <c r="M4" s="46"/>
      <c r="N4" s="46"/>
    </row>
    <row r="5" spans="1:14" x14ac:dyDescent="0.25">
      <c r="A5" s="535" t="s">
        <v>1</v>
      </c>
      <c r="B5" s="536"/>
      <c r="C5" s="536"/>
      <c r="D5" s="536"/>
      <c r="E5" s="536"/>
      <c r="F5" s="536"/>
      <c r="G5" s="536"/>
      <c r="H5" s="536"/>
      <c r="I5" s="537"/>
      <c r="J5" s="46"/>
      <c r="K5" s="46"/>
      <c r="L5" s="46"/>
      <c r="M5" s="46"/>
      <c r="N5" s="46"/>
    </row>
    <row r="6" spans="1:14" ht="15" customHeight="1" x14ac:dyDescent="0.3">
      <c r="A6" s="498" t="s">
        <v>363</v>
      </c>
      <c r="B6" s="499"/>
      <c r="C6" s="499"/>
      <c r="D6" s="499"/>
      <c r="E6" s="499" t="s">
        <v>8</v>
      </c>
      <c r="F6" s="499"/>
      <c r="G6" s="499"/>
      <c r="H6" s="499"/>
      <c r="I6" s="83">
        <v>6</v>
      </c>
      <c r="J6" s="46"/>
      <c r="K6" s="46"/>
      <c r="L6" s="46"/>
      <c r="M6" s="46"/>
      <c r="N6" s="46"/>
    </row>
    <row r="7" spans="1:14" x14ac:dyDescent="0.25">
      <c r="A7" s="572"/>
      <c r="B7" s="512"/>
      <c r="C7" s="512"/>
      <c r="D7" s="512"/>
      <c r="E7" s="512"/>
      <c r="F7" s="512"/>
      <c r="G7" s="512"/>
      <c r="H7" s="512"/>
      <c r="I7" s="103"/>
      <c r="J7" s="46"/>
      <c r="K7" s="46"/>
      <c r="L7" s="46"/>
      <c r="M7" s="46"/>
      <c r="N7" s="46"/>
    </row>
    <row r="8" spans="1:14" ht="14.65" x14ac:dyDescent="0.3">
      <c r="A8" s="641" t="s">
        <v>43</v>
      </c>
      <c r="B8" s="642"/>
      <c r="C8" s="642"/>
      <c r="D8" s="642"/>
      <c r="E8" s="642"/>
      <c r="F8" s="642"/>
      <c r="G8" s="642"/>
      <c r="H8" s="642"/>
      <c r="I8" s="643"/>
      <c r="J8" s="46"/>
      <c r="K8" s="46"/>
      <c r="L8" s="46"/>
      <c r="M8" s="46"/>
      <c r="N8" s="46"/>
    </row>
    <row r="9" spans="1:14" ht="14.65" x14ac:dyDescent="0.3">
      <c r="A9" s="538" t="s">
        <v>13</v>
      </c>
      <c r="B9" s="539"/>
      <c r="C9" s="539"/>
      <c r="D9" s="539"/>
      <c r="E9" s="512" t="s">
        <v>136</v>
      </c>
      <c r="F9" s="512"/>
      <c r="G9" s="512"/>
      <c r="H9" s="512"/>
      <c r="I9" s="103">
        <v>3</v>
      </c>
      <c r="J9" s="46"/>
      <c r="K9" s="46"/>
      <c r="L9" s="46"/>
      <c r="M9" s="46"/>
      <c r="N9" s="46"/>
    </row>
    <row r="10" spans="1:14" x14ac:dyDescent="0.25">
      <c r="A10" s="538" t="s">
        <v>226</v>
      </c>
      <c r="B10" s="539"/>
      <c r="C10" s="539"/>
      <c r="D10" s="539"/>
      <c r="E10" s="539" t="s">
        <v>84</v>
      </c>
      <c r="F10" s="539"/>
      <c r="G10" s="539"/>
      <c r="H10" s="539"/>
      <c r="I10" s="103">
        <v>3</v>
      </c>
      <c r="J10" s="46"/>
      <c r="K10" s="46"/>
      <c r="L10" s="46"/>
      <c r="M10" s="46"/>
      <c r="N10" s="46"/>
    </row>
    <row r="11" spans="1:14" ht="15" customHeight="1" x14ac:dyDescent="0.25">
      <c r="A11" s="572" t="s">
        <v>212</v>
      </c>
      <c r="B11" s="512"/>
      <c r="C11" s="512"/>
      <c r="D11" s="512"/>
      <c r="E11" s="512" t="s">
        <v>12</v>
      </c>
      <c r="F11" s="512"/>
      <c r="G11" s="512"/>
      <c r="H11" s="512"/>
      <c r="I11" s="103">
        <v>3</v>
      </c>
      <c r="J11" s="46"/>
      <c r="K11" s="46"/>
      <c r="L11" s="46"/>
      <c r="M11" s="46"/>
      <c r="N11" s="46"/>
    </row>
    <row r="12" spans="1:14" x14ac:dyDescent="0.25">
      <c r="A12" s="572"/>
      <c r="B12" s="512"/>
      <c r="C12" s="512"/>
      <c r="D12" s="512"/>
      <c r="E12" s="512"/>
      <c r="F12" s="512"/>
      <c r="G12" s="512"/>
      <c r="H12" s="512"/>
      <c r="I12" s="103"/>
      <c r="J12" s="46"/>
      <c r="K12" s="564"/>
      <c r="L12" s="564"/>
      <c r="M12" s="564"/>
      <c r="N12" s="564"/>
    </row>
    <row r="13" spans="1:14" ht="14.65" x14ac:dyDescent="0.3">
      <c r="A13" s="641" t="s">
        <v>125</v>
      </c>
      <c r="B13" s="642"/>
      <c r="C13" s="642"/>
      <c r="D13" s="642"/>
      <c r="E13" s="642"/>
      <c r="F13" s="642"/>
      <c r="G13" s="642"/>
      <c r="H13" s="642"/>
      <c r="I13" s="643"/>
      <c r="J13" s="46"/>
      <c r="K13" s="46"/>
      <c r="L13" s="46"/>
      <c r="M13" s="46"/>
      <c r="N13" s="46"/>
    </row>
    <row r="14" spans="1:14" x14ac:dyDescent="0.25">
      <c r="A14" s="572" t="s">
        <v>2154</v>
      </c>
      <c r="B14" s="512"/>
      <c r="C14" s="512"/>
      <c r="D14" s="512"/>
      <c r="E14" s="512" t="s">
        <v>83</v>
      </c>
      <c r="F14" s="512"/>
      <c r="G14" s="512"/>
      <c r="H14" s="512"/>
      <c r="I14" s="169" t="s">
        <v>809</v>
      </c>
      <c r="J14" s="46"/>
      <c r="K14" s="46"/>
      <c r="L14" s="46"/>
      <c r="M14" s="46"/>
      <c r="N14" s="46"/>
    </row>
    <row r="15" spans="1:14" x14ac:dyDescent="0.25">
      <c r="A15" s="572"/>
      <c r="B15" s="512"/>
      <c r="C15" s="512"/>
      <c r="D15" s="512"/>
      <c r="E15" s="512"/>
      <c r="F15" s="512"/>
      <c r="G15" s="512"/>
      <c r="H15" s="512"/>
      <c r="I15" s="106"/>
      <c r="J15" s="46"/>
      <c r="K15" s="46"/>
      <c r="L15" s="46"/>
      <c r="M15" s="46"/>
      <c r="N15" s="46"/>
    </row>
    <row r="16" spans="1:14" ht="15" customHeight="1" x14ac:dyDescent="0.3">
      <c r="A16" s="641" t="s">
        <v>3</v>
      </c>
      <c r="B16" s="642"/>
      <c r="C16" s="642"/>
      <c r="D16" s="642"/>
      <c r="E16" s="642"/>
      <c r="F16" s="642"/>
      <c r="G16" s="642"/>
      <c r="H16" s="642"/>
      <c r="I16" s="643"/>
      <c r="J16" s="46"/>
      <c r="K16" s="46"/>
      <c r="L16" s="46"/>
      <c r="M16" s="46"/>
      <c r="N16" s="46"/>
    </row>
    <row r="17" spans="1:14" ht="30" customHeight="1" x14ac:dyDescent="0.3">
      <c r="A17" s="776" t="s">
        <v>15</v>
      </c>
      <c r="B17" s="724"/>
      <c r="C17" s="724"/>
      <c r="D17" s="724"/>
      <c r="E17" s="777" t="s">
        <v>80</v>
      </c>
      <c r="F17" s="777"/>
      <c r="G17" s="777"/>
      <c r="H17" s="777"/>
      <c r="I17" s="288">
        <v>3</v>
      </c>
      <c r="J17" s="46"/>
      <c r="K17" s="46"/>
      <c r="L17" s="46"/>
      <c r="M17" s="46"/>
      <c r="N17" s="46"/>
    </row>
    <row r="18" spans="1:14" x14ac:dyDescent="0.25">
      <c r="A18" s="516" t="s">
        <v>2159</v>
      </c>
      <c r="B18" s="517"/>
      <c r="C18" s="517"/>
      <c r="D18" s="517"/>
      <c r="E18" s="517"/>
      <c r="F18" s="517"/>
      <c r="G18" s="517"/>
      <c r="H18" s="518"/>
      <c r="I18" s="124" t="s">
        <v>2158</v>
      </c>
      <c r="J18" s="46"/>
      <c r="K18" s="46"/>
      <c r="L18" s="46"/>
      <c r="M18" s="46"/>
      <c r="N18" s="46"/>
    </row>
    <row r="19" spans="1:14" x14ac:dyDescent="0.25">
      <c r="A19" s="566" t="s">
        <v>657</v>
      </c>
      <c r="B19" s="567"/>
      <c r="C19" s="567"/>
      <c r="D19" s="567"/>
      <c r="E19" s="567"/>
      <c r="F19" s="567"/>
      <c r="G19" s="567"/>
      <c r="H19" s="567"/>
      <c r="I19" s="568"/>
      <c r="J19" s="46"/>
      <c r="K19" s="46"/>
      <c r="L19" s="46"/>
      <c r="M19" s="46"/>
      <c r="N19" s="46"/>
    </row>
    <row r="20" spans="1:14" x14ac:dyDescent="0.25">
      <c r="A20" s="569" t="s">
        <v>2152</v>
      </c>
      <c r="B20" s="570"/>
      <c r="C20" s="570"/>
      <c r="D20" s="570"/>
      <c r="E20" s="570"/>
      <c r="F20" s="570"/>
      <c r="G20" s="570"/>
      <c r="H20" s="570"/>
      <c r="I20" s="571"/>
      <c r="J20" s="46"/>
      <c r="K20" s="46"/>
      <c r="L20" s="46"/>
      <c r="M20" s="46"/>
      <c r="N20" s="46"/>
    </row>
    <row r="21" spans="1:14" s="289" customFormat="1" ht="14.65" customHeight="1" x14ac:dyDescent="0.25">
      <c r="A21" s="538" t="s">
        <v>360</v>
      </c>
      <c r="B21" s="539"/>
      <c r="C21" s="539"/>
      <c r="D21" s="539"/>
      <c r="E21" s="539" t="s">
        <v>164</v>
      </c>
      <c r="F21" s="539"/>
      <c r="G21" s="539"/>
      <c r="H21" s="539"/>
      <c r="I21" s="103">
        <v>3</v>
      </c>
    </row>
    <row r="22" spans="1:14" s="289" customFormat="1" ht="14.65" customHeight="1" x14ac:dyDescent="0.25">
      <c r="A22" s="538" t="s">
        <v>2156</v>
      </c>
      <c r="B22" s="539"/>
      <c r="C22" s="539"/>
      <c r="D22" s="539"/>
      <c r="E22" s="539" t="s">
        <v>2157</v>
      </c>
      <c r="F22" s="539"/>
      <c r="G22" s="539"/>
      <c r="H22" s="539"/>
      <c r="I22" s="103">
        <v>3</v>
      </c>
    </row>
    <row r="23" spans="1:14" s="291" customFormat="1" x14ac:dyDescent="0.25">
      <c r="A23" s="538" t="s">
        <v>857</v>
      </c>
      <c r="B23" s="539"/>
      <c r="C23" s="539"/>
      <c r="D23" s="539"/>
      <c r="E23" s="512" t="s">
        <v>858</v>
      </c>
      <c r="F23" s="512"/>
      <c r="G23" s="512"/>
      <c r="H23" s="512"/>
      <c r="I23" s="103">
        <v>3</v>
      </c>
      <c r="K23" s="564"/>
      <c r="L23" s="564"/>
      <c r="M23" s="564"/>
      <c r="N23" s="564"/>
    </row>
    <row r="24" spans="1:14" s="291" customFormat="1" x14ac:dyDescent="0.25">
      <c r="A24" s="538" t="s">
        <v>839</v>
      </c>
      <c r="B24" s="539"/>
      <c r="C24" s="539"/>
      <c r="D24" s="539"/>
      <c r="E24" s="512" t="s">
        <v>837</v>
      </c>
      <c r="F24" s="512"/>
      <c r="G24" s="512"/>
      <c r="H24" s="512"/>
      <c r="I24" s="103">
        <v>3</v>
      </c>
      <c r="K24" s="564"/>
      <c r="L24" s="564"/>
      <c r="M24" s="564"/>
      <c r="N24" s="564"/>
    </row>
    <row r="25" spans="1:14" s="291" customFormat="1" x14ac:dyDescent="0.25">
      <c r="A25" s="538" t="s">
        <v>835</v>
      </c>
      <c r="B25" s="539"/>
      <c r="C25" s="539"/>
      <c r="D25" s="539"/>
      <c r="E25" s="512" t="s">
        <v>836</v>
      </c>
      <c r="F25" s="512"/>
      <c r="G25" s="512"/>
      <c r="H25" s="512"/>
      <c r="I25" s="103">
        <v>3</v>
      </c>
      <c r="K25" s="564"/>
      <c r="L25" s="564"/>
      <c r="M25" s="564"/>
      <c r="N25" s="564"/>
    </row>
    <row r="26" spans="1:14" s="289" customFormat="1" x14ac:dyDescent="0.25">
      <c r="A26" s="572" t="s">
        <v>148</v>
      </c>
      <c r="B26" s="512"/>
      <c r="C26" s="512"/>
      <c r="D26" s="512"/>
      <c r="E26" s="512" t="s">
        <v>640</v>
      </c>
      <c r="F26" s="512"/>
      <c r="G26" s="512"/>
      <c r="H26" s="512"/>
      <c r="I26" s="103">
        <v>3</v>
      </c>
    </row>
    <row r="27" spans="1:14" x14ac:dyDescent="0.25">
      <c r="A27" s="572" t="s">
        <v>24</v>
      </c>
      <c r="B27" s="512"/>
      <c r="C27" s="512"/>
      <c r="D27" s="512"/>
      <c r="E27" s="512" t="s">
        <v>25</v>
      </c>
      <c r="F27" s="512"/>
      <c r="G27" s="512"/>
      <c r="H27" s="512"/>
      <c r="I27" s="103">
        <v>3</v>
      </c>
      <c r="J27" s="46"/>
      <c r="K27" s="46"/>
      <c r="L27" s="46"/>
      <c r="M27" s="46"/>
      <c r="N27" s="46"/>
    </row>
    <row r="28" spans="1:14" ht="14.65" customHeight="1" x14ac:dyDescent="0.25">
      <c r="A28" s="538" t="s">
        <v>225</v>
      </c>
      <c r="B28" s="539"/>
      <c r="C28" s="539"/>
      <c r="D28" s="539"/>
      <c r="E28" s="539" t="s">
        <v>229</v>
      </c>
      <c r="F28" s="539"/>
      <c r="G28" s="539"/>
      <c r="H28" s="539"/>
      <c r="I28" s="103">
        <v>3</v>
      </c>
      <c r="J28" s="46"/>
      <c r="K28" s="46"/>
      <c r="L28" s="46"/>
      <c r="M28" s="46"/>
      <c r="N28" s="46"/>
    </row>
    <row r="29" spans="1:14" ht="66" customHeight="1" x14ac:dyDescent="0.25">
      <c r="A29" s="504" t="s">
        <v>43</v>
      </c>
      <c r="B29" s="505"/>
      <c r="C29" s="505"/>
      <c r="D29" s="505"/>
      <c r="E29" s="507" t="s">
        <v>1689</v>
      </c>
      <c r="F29" s="507"/>
      <c r="G29" s="507"/>
      <c r="H29" s="507"/>
      <c r="I29" s="83">
        <v>3</v>
      </c>
      <c r="J29" s="46"/>
      <c r="K29" s="46"/>
      <c r="L29" s="46"/>
      <c r="M29" s="46"/>
      <c r="N29" s="46"/>
    </row>
    <row r="30" spans="1:14" x14ac:dyDescent="0.25">
      <c r="A30" s="538" t="s">
        <v>2241</v>
      </c>
      <c r="B30" s="539"/>
      <c r="C30" s="539"/>
      <c r="D30" s="539"/>
      <c r="E30" s="512" t="s">
        <v>2240</v>
      </c>
      <c r="F30" s="512"/>
      <c r="G30" s="512"/>
      <c r="H30" s="512"/>
      <c r="I30" s="103">
        <v>3</v>
      </c>
      <c r="J30" s="46"/>
      <c r="K30" s="564"/>
      <c r="L30" s="564"/>
      <c r="M30" s="564"/>
      <c r="N30" s="564"/>
    </row>
    <row r="31" spans="1:14" s="291" customFormat="1" x14ac:dyDescent="0.25">
      <c r="A31" s="538" t="s">
        <v>39</v>
      </c>
      <c r="B31" s="539"/>
      <c r="C31" s="539"/>
      <c r="D31" s="539"/>
      <c r="E31" s="512" t="s">
        <v>808</v>
      </c>
      <c r="F31" s="512"/>
      <c r="G31" s="512"/>
      <c r="H31" s="512"/>
      <c r="I31" s="103">
        <v>3</v>
      </c>
      <c r="K31" s="564"/>
      <c r="L31" s="564"/>
      <c r="M31" s="564"/>
      <c r="N31" s="564"/>
    </row>
    <row r="32" spans="1:14" x14ac:dyDescent="0.25">
      <c r="A32" s="573"/>
      <c r="B32" s="573"/>
      <c r="C32" s="573"/>
      <c r="D32" s="573"/>
      <c r="E32" s="574" t="s">
        <v>2188</v>
      </c>
      <c r="F32" s="574"/>
      <c r="G32" s="574"/>
      <c r="H32" s="574"/>
      <c r="I32" s="86">
        <f>SUM(I21:I31)</f>
        <v>33</v>
      </c>
    </row>
    <row r="33" spans="1:14" x14ac:dyDescent="0.25">
      <c r="A33" s="569" t="s">
        <v>2153</v>
      </c>
      <c r="B33" s="570"/>
      <c r="C33" s="570"/>
      <c r="D33" s="570"/>
      <c r="E33" s="570"/>
      <c r="F33" s="570"/>
      <c r="G33" s="570"/>
      <c r="H33" s="570"/>
      <c r="I33" s="571"/>
      <c r="J33" s="46"/>
      <c r="K33" s="46"/>
      <c r="L33" s="46"/>
      <c r="M33" s="46"/>
      <c r="N33" s="46"/>
    </row>
    <row r="34" spans="1:14" s="291" customFormat="1" x14ac:dyDescent="0.25">
      <c r="A34" s="498" t="s">
        <v>2162</v>
      </c>
      <c r="B34" s="499"/>
      <c r="C34" s="499"/>
      <c r="D34" s="499"/>
      <c r="E34" s="499" t="s">
        <v>453</v>
      </c>
      <c r="F34" s="499"/>
      <c r="G34" s="499"/>
      <c r="H34" s="499"/>
      <c r="I34" s="225">
        <v>4</v>
      </c>
    </row>
    <row r="35" spans="1:14" x14ac:dyDescent="0.25">
      <c r="A35" s="498" t="s">
        <v>2163</v>
      </c>
      <c r="B35" s="499"/>
      <c r="C35" s="499"/>
      <c r="D35" s="499"/>
      <c r="E35" s="499" t="s">
        <v>2160</v>
      </c>
      <c r="F35" s="499"/>
      <c r="G35" s="499"/>
      <c r="H35" s="499"/>
      <c r="I35" s="225">
        <v>4</v>
      </c>
    </row>
    <row r="36" spans="1:14" ht="29.25" customHeight="1" x14ac:dyDescent="0.25">
      <c r="A36" s="498" t="s">
        <v>1105</v>
      </c>
      <c r="B36" s="499"/>
      <c r="C36" s="499"/>
      <c r="D36" s="499"/>
      <c r="E36" s="499" t="s">
        <v>454</v>
      </c>
      <c r="F36" s="499"/>
      <c r="G36" s="499"/>
      <c r="H36" s="499"/>
      <c r="I36" s="225">
        <v>3</v>
      </c>
    </row>
    <row r="37" spans="1:14" x14ac:dyDescent="0.25">
      <c r="A37" s="498" t="s">
        <v>2164</v>
      </c>
      <c r="B37" s="499"/>
      <c r="C37" s="499"/>
      <c r="D37" s="499"/>
      <c r="E37" s="499" t="s">
        <v>2161</v>
      </c>
      <c r="F37" s="499"/>
      <c r="G37" s="499"/>
      <c r="H37" s="499"/>
      <c r="I37" s="225">
        <v>3</v>
      </c>
    </row>
    <row r="38" spans="1:14" x14ac:dyDescent="0.25">
      <c r="A38" s="498" t="s">
        <v>460</v>
      </c>
      <c r="B38" s="499"/>
      <c r="C38" s="499"/>
      <c r="D38" s="499"/>
      <c r="E38" s="499" t="s">
        <v>455</v>
      </c>
      <c r="F38" s="499"/>
      <c r="G38" s="499"/>
      <c r="H38" s="499"/>
      <c r="I38" s="225">
        <v>3</v>
      </c>
    </row>
    <row r="39" spans="1:14" s="291" customFormat="1" x14ac:dyDescent="0.25">
      <c r="A39" s="498" t="s">
        <v>391</v>
      </c>
      <c r="B39" s="499"/>
      <c r="C39" s="499"/>
      <c r="D39" s="499"/>
      <c r="E39" s="499" t="s">
        <v>232</v>
      </c>
      <c r="F39" s="499"/>
      <c r="G39" s="499"/>
      <c r="H39" s="499"/>
      <c r="I39" s="225">
        <v>3</v>
      </c>
    </row>
    <row r="40" spans="1:14" ht="64.5" customHeight="1" x14ac:dyDescent="0.25">
      <c r="A40" s="504" t="s">
        <v>43</v>
      </c>
      <c r="B40" s="505"/>
      <c r="C40" s="505"/>
      <c r="D40" s="505"/>
      <c r="E40" s="507" t="s">
        <v>1689</v>
      </c>
      <c r="F40" s="507"/>
      <c r="G40" s="507"/>
      <c r="H40" s="507"/>
      <c r="I40" s="83">
        <v>6</v>
      </c>
    </row>
    <row r="41" spans="1:14" x14ac:dyDescent="0.25">
      <c r="A41" s="572" t="s">
        <v>119</v>
      </c>
      <c r="B41" s="512"/>
      <c r="C41" s="512"/>
      <c r="D41" s="512"/>
      <c r="E41" s="512" t="s">
        <v>1555</v>
      </c>
      <c r="F41" s="512"/>
      <c r="G41" s="512"/>
      <c r="H41" s="512"/>
      <c r="I41" s="103">
        <v>3</v>
      </c>
    </row>
    <row r="42" spans="1:14" x14ac:dyDescent="0.25">
      <c r="A42" s="498" t="s">
        <v>362</v>
      </c>
      <c r="B42" s="499"/>
      <c r="C42" s="499"/>
      <c r="D42" s="499"/>
      <c r="E42" s="499" t="s">
        <v>9</v>
      </c>
      <c r="F42" s="499"/>
      <c r="G42" s="499"/>
      <c r="H42" s="499"/>
      <c r="I42" s="83">
        <v>3</v>
      </c>
    </row>
    <row r="43" spans="1:14" x14ac:dyDescent="0.25">
      <c r="A43" s="573"/>
      <c r="B43" s="573"/>
      <c r="C43" s="573"/>
      <c r="D43" s="573"/>
      <c r="E43" s="574" t="s">
        <v>2165</v>
      </c>
      <c r="F43" s="574"/>
      <c r="G43" s="574"/>
      <c r="H43" s="574"/>
      <c r="I43" s="128">
        <f>SUM(I34:I42)</f>
        <v>32</v>
      </c>
    </row>
    <row r="44" spans="1:14" x14ac:dyDescent="0.25">
      <c r="A44" s="669" t="s">
        <v>6</v>
      </c>
      <c r="B44" s="669"/>
      <c r="C44" s="669"/>
      <c r="D44" s="669"/>
      <c r="E44" s="669"/>
      <c r="F44" s="669"/>
      <c r="G44" s="669"/>
      <c r="H44" s="669"/>
      <c r="I44" s="669"/>
    </row>
    <row r="45" spans="1:14" x14ac:dyDescent="0.25">
      <c r="A45" s="640" t="s">
        <v>2155</v>
      </c>
      <c r="B45" s="640"/>
      <c r="C45" s="640"/>
      <c r="D45" s="640"/>
      <c r="E45" s="640"/>
      <c r="F45" s="640"/>
      <c r="G45" s="640"/>
      <c r="H45" s="640"/>
      <c r="I45" s="640"/>
    </row>
    <row r="46" spans="1:14" ht="31.7" customHeight="1" x14ac:dyDescent="0.25">
      <c r="A46" s="463" t="s">
        <v>2189</v>
      </c>
      <c r="B46" s="463"/>
      <c r="C46" s="463"/>
      <c r="D46" s="463"/>
      <c r="E46" s="463"/>
      <c r="F46" s="463"/>
      <c r="G46" s="463"/>
      <c r="H46" s="463"/>
      <c r="I46" s="463"/>
    </row>
    <row r="47" spans="1:14" x14ac:dyDescent="0.25">
      <c r="A47" s="527" t="s">
        <v>560</v>
      </c>
      <c r="B47" s="527"/>
      <c r="C47" s="527" t="s">
        <v>1361</v>
      </c>
      <c r="D47" s="527"/>
    </row>
  </sheetData>
  <sheetProtection password="CA9D" sheet="1" objects="1" scenarios="1"/>
  <mergeCells count="85">
    <mergeCell ref="A46:I46"/>
    <mergeCell ref="K25:N25"/>
    <mergeCell ref="K31:N31"/>
    <mergeCell ref="A23:D23"/>
    <mergeCell ref="E23:H23"/>
    <mergeCell ref="K23:N23"/>
    <mergeCell ref="A24:D24"/>
    <mergeCell ref="E24:H24"/>
    <mergeCell ref="K24:N24"/>
    <mergeCell ref="A32:D32"/>
    <mergeCell ref="E32:H32"/>
    <mergeCell ref="A43:D43"/>
    <mergeCell ref="E43:H43"/>
    <mergeCell ref="A40:D40"/>
    <mergeCell ref="E40:H40"/>
    <mergeCell ref="A33:I33"/>
    <mergeCell ref="A7:D7"/>
    <mergeCell ref="E7:H7"/>
    <mergeCell ref="A8:I8"/>
    <mergeCell ref="A9:D9"/>
    <mergeCell ref="E9:H9"/>
    <mergeCell ref="K12:N12"/>
    <mergeCell ref="K30:N30"/>
    <mergeCell ref="A30:D30"/>
    <mergeCell ref="E30:H30"/>
    <mergeCell ref="A42:D42"/>
    <mergeCell ref="E42:H42"/>
    <mergeCell ref="A39:D39"/>
    <mergeCell ref="E39:H39"/>
    <mergeCell ref="A37:D37"/>
    <mergeCell ref="E37:H37"/>
    <mergeCell ref="A34:D34"/>
    <mergeCell ref="E34:H34"/>
    <mergeCell ref="A36:D36"/>
    <mergeCell ref="E36:H36"/>
    <mergeCell ref="A35:D35"/>
    <mergeCell ref="E35:H35"/>
    <mergeCell ref="A1:I1"/>
    <mergeCell ref="A2:I2"/>
    <mergeCell ref="A5:I5"/>
    <mergeCell ref="A6:D6"/>
    <mergeCell ref="E6:H6"/>
    <mergeCell ref="C3:I3"/>
    <mergeCell ref="A3:B3"/>
    <mergeCell ref="A47:B47"/>
    <mergeCell ref="A45:I45"/>
    <mergeCell ref="C47:D47"/>
    <mergeCell ref="A18:H18"/>
    <mergeCell ref="A44:I44"/>
    <mergeCell ref="A19:I19"/>
    <mergeCell ref="A20:I20"/>
    <mergeCell ref="A31:D31"/>
    <mergeCell ref="E31:H31"/>
    <mergeCell ref="A25:D25"/>
    <mergeCell ref="E25:H25"/>
    <mergeCell ref="A27:D27"/>
    <mergeCell ref="E27:H27"/>
    <mergeCell ref="E21:H21"/>
    <mergeCell ref="A22:D22"/>
    <mergeCell ref="E22:H22"/>
    <mergeCell ref="A10:D10"/>
    <mergeCell ref="E10:H10"/>
    <mergeCell ref="A12:D12"/>
    <mergeCell ref="E12:H12"/>
    <mergeCell ref="A13:I13"/>
    <mergeCell ref="A11:D11"/>
    <mergeCell ref="E11:H11"/>
    <mergeCell ref="A14:D14"/>
    <mergeCell ref="E14:H14"/>
    <mergeCell ref="A28:D28"/>
    <mergeCell ref="E28:H28"/>
    <mergeCell ref="A16:I16"/>
    <mergeCell ref="A17:D17"/>
    <mergeCell ref="E17:H17"/>
    <mergeCell ref="A26:D26"/>
    <mergeCell ref="E26:H26"/>
    <mergeCell ref="A21:D21"/>
    <mergeCell ref="A15:D15"/>
    <mergeCell ref="E15:H15"/>
    <mergeCell ref="A41:D41"/>
    <mergeCell ref="E41:H41"/>
    <mergeCell ref="A38:D38"/>
    <mergeCell ref="E38:H38"/>
    <mergeCell ref="A29:D29"/>
    <mergeCell ref="E29:H29"/>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I32"/>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9" ht="14.65" x14ac:dyDescent="0.3">
      <c r="A1" s="447" t="s">
        <v>280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x14ac:dyDescent="0.25">
      <c r="A4" s="81" t="s">
        <v>29</v>
      </c>
      <c r="B4" s="644" t="s">
        <v>812</v>
      </c>
      <c r="C4" s="644"/>
      <c r="D4" s="644"/>
      <c r="E4" s="644"/>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3">
      <c r="A11" s="504" t="s">
        <v>13</v>
      </c>
      <c r="B11" s="505"/>
      <c r="C11" s="505"/>
      <c r="D11" s="505"/>
      <c r="E11" s="512" t="s">
        <v>136</v>
      </c>
      <c r="F11" s="512"/>
      <c r="G11" s="512"/>
      <c r="H11" s="512"/>
      <c r="I11" s="83">
        <v>3</v>
      </c>
    </row>
    <row r="12" spans="1:9" x14ac:dyDescent="0.25">
      <c r="A12" s="504" t="s">
        <v>727</v>
      </c>
      <c r="B12" s="505"/>
      <c r="C12" s="505"/>
      <c r="D12" s="505"/>
      <c r="E12" s="715" t="s">
        <v>1456</v>
      </c>
      <c r="F12" s="715"/>
      <c r="G12" s="715"/>
      <c r="H12" s="715"/>
      <c r="I12" s="83">
        <v>6</v>
      </c>
    </row>
    <row r="13" spans="1:9" ht="89.25" customHeight="1" x14ac:dyDescent="0.25">
      <c r="A13" s="504" t="s">
        <v>43</v>
      </c>
      <c r="B13" s="505"/>
      <c r="C13" s="505"/>
      <c r="D13" s="505"/>
      <c r="E13" s="507" t="s">
        <v>1678</v>
      </c>
      <c r="F13" s="507"/>
      <c r="G13" s="507"/>
      <c r="H13" s="507"/>
      <c r="I13" s="83">
        <v>6</v>
      </c>
    </row>
    <row r="14" spans="1:9" ht="15" customHeight="1" x14ac:dyDescent="0.3">
      <c r="A14" s="498"/>
      <c r="B14" s="499"/>
      <c r="C14" s="499"/>
      <c r="D14" s="499"/>
      <c r="E14" s="499"/>
      <c r="F14" s="499"/>
      <c r="G14" s="499"/>
      <c r="H14" s="499"/>
      <c r="I14" s="83"/>
    </row>
    <row r="15" spans="1:9" ht="14.65" x14ac:dyDescent="0.3">
      <c r="A15" s="532" t="s">
        <v>125</v>
      </c>
      <c r="B15" s="533"/>
      <c r="C15" s="533"/>
      <c r="D15" s="533"/>
      <c r="E15" s="533"/>
      <c r="F15" s="533"/>
      <c r="G15" s="533"/>
      <c r="H15" s="533"/>
      <c r="I15" s="534"/>
    </row>
    <row r="16" spans="1:9" ht="15" customHeight="1" x14ac:dyDescent="0.3">
      <c r="A16" s="498" t="s">
        <v>343</v>
      </c>
      <c r="B16" s="499"/>
      <c r="C16" s="499"/>
      <c r="D16" s="499"/>
      <c r="E16" s="499" t="s">
        <v>106</v>
      </c>
      <c r="F16" s="499"/>
      <c r="G16" s="499"/>
      <c r="H16" s="499"/>
      <c r="I16" s="153">
        <v>8</v>
      </c>
    </row>
    <row r="17" spans="1:9" s="48" customFormat="1" ht="15" customHeight="1" x14ac:dyDescent="0.3">
      <c r="A17" s="572" t="s">
        <v>382</v>
      </c>
      <c r="B17" s="512"/>
      <c r="C17" s="512"/>
      <c r="D17" s="512"/>
      <c r="E17" s="499" t="s">
        <v>333</v>
      </c>
      <c r="F17" s="499"/>
      <c r="G17" s="499"/>
      <c r="H17" s="499"/>
      <c r="I17" s="96" t="s">
        <v>1440</v>
      </c>
    </row>
    <row r="18" spans="1:9" ht="15" customHeight="1" x14ac:dyDescent="0.3">
      <c r="A18" s="572" t="s">
        <v>1441</v>
      </c>
      <c r="B18" s="512"/>
      <c r="C18" s="512"/>
      <c r="D18" s="512"/>
      <c r="E18" s="499" t="s">
        <v>1439</v>
      </c>
      <c r="F18" s="499"/>
      <c r="G18" s="499"/>
      <c r="H18" s="499"/>
      <c r="I18" s="153"/>
    </row>
    <row r="19" spans="1:9" ht="14.65" x14ac:dyDescent="0.3">
      <c r="A19" s="498" t="s">
        <v>1442</v>
      </c>
      <c r="B19" s="499"/>
      <c r="C19" s="499"/>
      <c r="D19" s="499"/>
      <c r="E19" s="499" t="s">
        <v>1443</v>
      </c>
      <c r="F19" s="499"/>
      <c r="G19" s="499"/>
      <c r="H19" s="499"/>
      <c r="I19" s="83"/>
    </row>
    <row r="20" spans="1:9" s="48" customFormat="1" x14ac:dyDescent="0.25">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x14ac:dyDescent="0.25">
      <c r="A22" s="504" t="s">
        <v>348</v>
      </c>
      <c r="B22" s="505"/>
      <c r="C22" s="505"/>
      <c r="D22" s="505"/>
      <c r="E22" s="499" t="s">
        <v>334</v>
      </c>
      <c r="F22" s="499"/>
      <c r="G22" s="499"/>
      <c r="H22" s="499"/>
      <c r="I22" s="83">
        <v>12</v>
      </c>
    </row>
    <row r="23" spans="1:9" ht="15" customHeight="1" x14ac:dyDescent="0.25">
      <c r="A23" s="504" t="s">
        <v>506</v>
      </c>
      <c r="B23" s="505"/>
      <c r="C23" s="505"/>
      <c r="D23" s="505"/>
      <c r="E23" s="499" t="s">
        <v>507</v>
      </c>
      <c r="F23" s="499"/>
      <c r="G23" s="499"/>
      <c r="H23" s="499"/>
      <c r="I23" s="83">
        <v>3</v>
      </c>
    </row>
    <row r="24" spans="1:9" ht="15" customHeight="1" x14ac:dyDescent="0.25">
      <c r="A24" s="504" t="s">
        <v>1452</v>
      </c>
      <c r="B24" s="505"/>
      <c r="C24" s="505"/>
      <c r="D24" s="505"/>
      <c r="E24" s="499" t="s">
        <v>49</v>
      </c>
      <c r="F24" s="499"/>
      <c r="G24" s="499"/>
      <c r="H24" s="499"/>
      <c r="I24" s="83">
        <v>3</v>
      </c>
    </row>
    <row r="25" spans="1:9" x14ac:dyDescent="0.25">
      <c r="A25" s="498"/>
      <c r="B25" s="499"/>
      <c r="C25" s="499"/>
      <c r="D25" s="499"/>
      <c r="E25" s="499"/>
      <c r="F25" s="499"/>
      <c r="G25" s="499"/>
      <c r="H25" s="499"/>
      <c r="I25" s="83"/>
    </row>
    <row r="26" spans="1:9" x14ac:dyDescent="0.25">
      <c r="A26" s="532" t="s">
        <v>0</v>
      </c>
      <c r="B26" s="533"/>
      <c r="C26" s="533"/>
      <c r="D26" s="533"/>
      <c r="E26" s="533"/>
      <c r="F26" s="533"/>
      <c r="G26" s="533"/>
      <c r="H26" s="533"/>
      <c r="I26" s="534"/>
    </row>
    <row r="27" spans="1:9" x14ac:dyDescent="0.25">
      <c r="A27" s="572" t="s">
        <v>810</v>
      </c>
      <c r="B27" s="512"/>
      <c r="C27" s="512"/>
      <c r="D27" s="512"/>
      <c r="E27" s="512" t="s">
        <v>811</v>
      </c>
      <c r="F27" s="512"/>
      <c r="G27" s="512"/>
      <c r="H27" s="512"/>
      <c r="I27" s="83">
        <v>3</v>
      </c>
    </row>
    <row r="28" spans="1:9" ht="15" customHeight="1" x14ac:dyDescent="0.25">
      <c r="A28" s="572" t="s">
        <v>337</v>
      </c>
      <c r="B28" s="512"/>
      <c r="C28" s="512"/>
      <c r="D28" s="512"/>
      <c r="E28" s="512" t="s">
        <v>113</v>
      </c>
      <c r="F28" s="512"/>
      <c r="G28" s="512"/>
      <c r="H28" s="512"/>
      <c r="I28" s="83">
        <v>3</v>
      </c>
    </row>
    <row r="29" spans="1:9" x14ac:dyDescent="0.25">
      <c r="A29" s="516" t="s">
        <v>1546</v>
      </c>
      <c r="B29" s="517"/>
      <c r="C29" s="517"/>
      <c r="D29" s="517"/>
      <c r="E29" s="517"/>
      <c r="F29" s="517"/>
      <c r="G29" s="517"/>
      <c r="H29" s="518"/>
      <c r="I29" s="124" t="s">
        <v>1451</v>
      </c>
    </row>
    <row r="30" spans="1:9" s="49" customFormat="1" x14ac:dyDescent="0.25">
      <c r="A30" s="669" t="s">
        <v>6</v>
      </c>
      <c r="B30" s="669"/>
      <c r="C30" s="669"/>
      <c r="D30" s="669"/>
      <c r="E30" s="669"/>
      <c r="F30" s="669"/>
      <c r="G30" s="669"/>
      <c r="H30" s="669"/>
      <c r="I30" s="669"/>
    </row>
    <row r="31" spans="1:9" s="49" customFormat="1" x14ac:dyDescent="0.25">
      <c r="A31" s="503" t="s">
        <v>1679</v>
      </c>
      <c r="B31" s="503"/>
      <c r="C31" s="503"/>
      <c r="D31" s="503"/>
      <c r="E31" s="503"/>
      <c r="F31" s="503"/>
      <c r="G31" s="503"/>
      <c r="H31" s="503"/>
      <c r="I31" s="503"/>
    </row>
    <row r="32" spans="1:9" x14ac:dyDescent="0.25">
      <c r="A32" s="527" t="s">
        <v>560</v>
      </c>
      <c r="B32" s="527"/>
      <c r="C32" s="527" t="s">
        <v>1361</v>
      </c>
      <c r="D32" s="527"/>
      <c r="E32" s="87"/>
      <c r="F32" s="87"/>
      <c r="G32" s="87"/>
      <c r="H32" s="87"/>
      <c r="I32" s="93"/>
    </row>
  </sheetData>
  <sheetProtection password="CA9D" sheet="1" objects="1" scenarios="1"/>
  <mergeCells count="52">
    <mergeCell ref="A17:D17"/>
    <mergeCell ref="E17:H17"/>
    <mergeCell ref="A31:I31"/>
    <mergeCell ref="A3:B3"/>
    <mergeCell ref="C3:I3"/>
    <mergeCell ref="E18:H18"/>
    <mergeCell ref="A19:D19"/>
    <mergeCell ref="E19:H19"/>
    <mergeCell ref="A27:D27"/>
    <mergeCell ref="E27:H27"/>
    <mergeCell ref="A28:D28"/>
    <mergeCell ref="E28:H28"/>
    <mergeCell ref="A29:H29"/>
    <mergeCell ref="A30:I30"/>
    <mergeCell ref="A20:D20"/>
    <mergeCell ref="A16:D16"/>
    <mergeCell ref="A32:B32"/>
    <mergeCell ref="C32:D32"/>
    <mergeCell ref="A8:D8"/>
    <mergeCell ref="E8:H8"/>
    <mergeCell ref="A24:D24"/>
    <mergeCell ref="E24:H24"/>
    <mergeCell ref="A26:I26"/>
    <mergeCell ref="A21:I21"/>
    <mergeCell ref="A22:D22"/>
    <mergeCell ref="E22:H22"/>
    <mergeCell ref="A23:D23"/>
    <mergeCell ref="E23:H23"/>
    <mergeCell ref="A25:D25"/>
    <mergeCell ref="E25:H25"/>
    <mergeCell ref="A18:D18"/>
    <mergeCell ref="E20:H20"/>
    <mergeCell ref="E16:H16"/>
    <mergeCell ref="A9:D9"/>
    <mergeCell ref="E9:H9"/>
    <mergeCell ref="A10:I10"/>
    <mergeCell ref="A11:D11"/>
    <mergeCell ref="E11:H11"/>
    <mergeCell ref="A13:D13"/>
    <mergeCell ref="E13:H13"/>
    <mergeCell ref="A12:D12"/>
    <mergeCell ref="E12:H12"/>
    <mergeCell ref="A14:D14"/>
    <mergeCell ref="E14:H14"/>
    <mergeCell ref="A15:I15"/>
    <mergeCell ref="A1:I1"/>
    <mergeCell ref="A2:I2"/>
    <mergeCell ref="A5:I5"/>
    <mergeCell ref="A6:I6"/>
    <mergeCell ref="A7:D7"/>
    <mergeCell ref="E7:H7"/>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31"/>
  <sheetViews>
    <sheetView view="pageLayout" zoomScaleNormal="100" workbookViewId="0">
      <selection sqref="A1:I1"/>
    </sheetView>
  </sheetViews>
  <sheetFormatPr defaultColWidth="9.140625" defaultRowHeight="15" x14ac:dyDescent="0.25"/>
  <cols>
    <col min="1" max="8" width="9.140625" style="19"/>
    <col min="9" max="9" width="9.140625" style="2"/>
    <col min="10" max="16384" width="9.140625" style="19"/>
  </cols>
  <sheetData>
    <row r="1" spans="1:9" ht="14.65" x14ac:dyDescent="0.3">
      <c r="A1" s="447" t="s">
        <v>281</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51</v>
      </c>
      <c r="D3" s="520"/>
      <c r="E3" s="520"/>
      <c r="F3" s="520"/>
      <c r="G3" s="520"/>
      <c r="H3" s="520"/>
      <c r="I3" s="521"/>
    </row>
    <row r="4" spans="1:9" x14ac:dyDescent="0.25">
      <c r="A4" s="81" t="s">
        <v>29</v>
      </c>
      <c r="B4" s="644" t="s">
        <v>817</v>
      </c>
      <c r="C4" s="644"/>
      <c r="D4" s="644"/>
      <c r="E4" s="644"/>
      <c r="F4" s="152"/>
      <c r="G4" s="152"/>
      <c r="H4" s="15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15" customHeight="1" x14ac:dyDescent="0.25">
      <c r="A10" s="725" t="s">
        <v>13</v>
      </c>
      <c r="B10" s="715"/>
      <c r="C10" s="715"/>
      <c r="D10" s="715"/>
      <c r="E10" s="507" t="s">
        <v>136</v>
      </c>
      <c r="F10" s="507"/>
      <c r="G10" s="507"/>
      <c r="H10" s="507"/>
      <c r="I10" s="121">
        <v>3</v>
      </c>
    </row>
    <row r="11" spans="1:9" ht="15" customHeight="1" x14ac:dyDescent="0.25">
      <c r="A11" s="725" t="s">
        <v>226</v>
      </c>
      <c r="B11" s="715"/>
      <c r="C11" s="715"/>
      <c r="D11" s="715"/>
      <c r="E11" s="715" t="s">
        <v>84</v>
      </c>
      <c r="F11" s="715"/>
      <c r="G11" s="715"/>
      <c r="H11" s="715"/>
      <c r="I11" s="121">
        <v>3</v>
      </c>
    </row>
    <row r="12" spans="1:9" ht="15" customHeight="1" x14ac:dyDescent="0.25">
      <c r="A12" s="725" t="s">
        <v>225</v>
      </c>
      <c r="B12" s="715"/>
      <c r="C12" s="715"/>
      <c r="D12" s="715"/>
      <c r="E12" s="715" t="s">
        <v>229</v>
      </c>
      <c r="F12" s="715"/>
      <c r="G12" s="715"/>
      <c r="H12" s="715"/>
      <c r="I12" s="121">
        <v>3</v>
      </c>
    </row>
    <row r="13" spans="1:9" ht="89.25" customHeight="1" x14ac:dyDescent="0.25">
      <c r="A13" s="725" t="s">
        <v>43</v>
      </c>
      <c r="B13" s="715"/>
      <c r="C13" s="715"/>
      <c r="D13" s="715"/>
      <c r="E13" s="507" t="s">
        <v>1678</v>
      </c>
      <c r="F13" s="507"/>
      <c r="G13" s="507"/>
      <c r="H13" s="507"/>
      <c r="I13" s="121">
        <v>6</v>
      </c>
    </row>
    <row r="14" spans="1:9" ht="15" customHeight="1" x14ac:dyDescent="0.25">
      <c r="A14" s="498"/>
      <c r="B14" s="499"/>
      <c r="C14" s="499"/>
      <c r="D14" s="499"/>
      <c r="E14" s="499"/>
      <c r="F14" s="499"/>
      <c r="G14" s="499"/>
      <c r="H14" s="499"/>
      <c r="I14" s="83"/>
    </row>
    <row r="15" spans="1:9" ht="15" customHeight="1" x14ac:dyDescent="0.3">
      <c r="A15" s="532" t="s">
        <v>125</v>
      </c>
      <c r="B15" s="533"/>
      <c r="C15" s="533"/>
      <c r="D15" s="533"/>
      <c r="E15" s="533"/>
      <c r="F15" s="533"/>
      <c r="G15" s="533"/>
      <c r="H15" s="533"/>
      <c r="I15" s="534"/>
    </row>
    <row r="16" spans="1:9" ht="14.65" x14ac:dyDescent="0.3">
      <c r="A16" s="498" t="s">
        <v>815</v>
      </c>
      <c r="B16" s="499"/>
      <c r="C16" s="499"/>
      <c r="D16" s="499"/>
      <c r="E16" s="499" t="s">
        <v>814</v>
      </c>
      <c r="F16" s="499"/>
      <c r="G16" s="499"/>
      <c r="H16" s="499"/>
      <c r="I16" s="153">
        <v>4</v>
      </c>
    </row>
    <row r="17" spans="1:9" ht="14.65" x14ac:dyDescent="0.3">
      <c r="A17" s="572" t="s">
        <v>1457</v>
      </c>
      <c r="B17" s="512"/>
      <c r="C17" s="512"/>
      <c r="D17" s="512"/>
      <c r="E17" s="499" t="s">
        <v>1458</v>
      </c>
      <c r="F17" s="499"/>
      <c r="G17" s="499"/>
      <c r="H17" s="499"/>
      <c r="I17" s="153">
        <v>4</v>
      </c>
    </row>
    <row r="18" spans="1:9" ht="15" customHeight="1" x14ac:dyDescent="0.3">
      <c r="A18" s="498" t="s">
        <v>647</v>
      </c>
      <c r="B18" s="499"/>
      <c r="C18" s="499"/>
      <c r="D18" s="499"/>
      <c r="E18" s="499" t="s">
        <v>146</v>
      </c>
      <c r="F18" s="499"/>
      <c r="G18" s="499"/>
      <c r="H18" s="499"/>
      <c r="I18" s="83">
        <v>3</v>
      </c>
    </row>
    <row r="19" spans="1:9" ht="15" customHeight="1" x14ac:dyDescent="0.25">
      <c r="A19" s="532" t="s">
        <v>3</v>
      </c>
      <c r="B19" s="533"/>
      <c r="C19" s="533"/>
      <c r="D19" s="533"/>
      <c r="E19" s="533"/>
      <c r="F19" s="533"/>
      <c r="G19" s="533"/>
      <c r="H19" s="533"/>
      <c r="I19" s="534"/>
    </row>
    <row r="20" spans="1:9" ht="30" customHeight="1" x14ac:dyDescent="0.25">
      <c r="A20" s="504" t="s">
        <v>15</v>
      </c>
      <c r="B20" s="505"/>
      <c r="C20" s="505"/>
      <c r="D20" s="505"/>
      <c r="E20" s="506" t="s">
        <v>80</v>
      </c>
      <c r="F20" s="506"/>
      <c r="G20" s="506"/>
      <c r="H20" s="506"/>
      <c r="I20" s="83">
        <v>3</v>
      </c>
    </row>
    <row r="21" spans="1:9" x14ac:dyDescent="0.25">
      <c r="A21" s="498" t="s">
        <v>110</v>
      </c>
      <c r="B21" s="499"/>
      <c r="C21" s="499"/>
      <c r="D21" s="499"/>
      <c r="E21" s="499" t="s">
        <v>111</v>
      </c>
      <c r="F21" s="499"/>
      <c r="G21" s="499"/>
      <c r="H21" s="499"/>
      <c r="I21" s="83">
        <v>3</v>
      </c>
    </row>
    <row r="22" spans="1:9" x14ac:dyDescent="0.25">
      <c r="A22" s="498" t="s">
        <v>530</v>
      </c>
      <c r="B22" s="499"/>
      <c r="C22" s="499"/>
      <c r="D22" s="499"/>
      <c r="E22" s="499" t="s">
        <v>526</v>
      </c>
      <c r="F22" s="499"/>
      <c r="G22" s="499"/>
      <c r="H22" s="499"/>
      <c r="I22" s="83">
        <v>3</v>
      </c>
    </row>
    <row r="23" spans="1:9" x14ac:dyDescent="0.25">
      <c r="A23" s="498" t="s">
        <v>148</v>
      </c>
      <c r="B23" s="499"/>
      <c r="C23" s="499"/>
      <c r="D23" s="499"/>
      <c r="E23" s="499" t="s">
        <v>806</v>
      </c>
      <c r="F23" s="499"/>
      <c r="G23" s="499"/>
      <c r="H23" s="499"/>
      <c r="I23" s="83">
        <v>3</v>
      </c>
    </row>
    <row r="24" spans="1:9" ht="15" customHeight="1" x14ac:dyDescent="0.25">
      <c r="A24" s="498"/>
      <c r="B24" s="499"/>
      <c r="C24" s="499"/>
      <c r="D24" s="499"/>
      <c r="E24" s="499"/>
      <c r="F24" s="499"/>
      <c r="G24" s="499"/>
      <c r="H24" s="499"/>
      <c r="I24" s="83"/>
    </row>
    <row r="25" spans="1:9" ht="15" customHeight="1" x14ac:dyDescent="0.25">
      <c r="A25" s="532" t="s">
        <v>0</v>
      </c>
      <c r="B25" s="533"/>
      <c r="C25" s="533"/>
      <c r="D25" s="533"/>
      <c r="E25" s="533"/>
      <c r="F25" s="533"/>
      <c r="G25" s="533"/>
      <c r="H25" s="533"/>
      <c r="I25" s="534"/>
    </row>
    <row r="26" spans="1:9" s="50" customFormat="1" x14ac:dyDescent="0.25">
      <c r="A26" s="498" t="s">
        <v>181</v>
      </c>
      <c r="B26" s="499"/>
      <c r="C26" s="499"/>
      <c r="D26" s="499"/>
      <c r="E26" s="499" t="s">
        <v>1459</v>
      </c>
      <c r="F26" s="499"/>
      <c r="G26" s="499"/>
      <c r="H26" s="499"/>
      <c r="I26" s="83">
        <v>3</v>
      </c>
    </row>
    <row r="27" spans="1:9" x14ac:dyDescent="0.25">
      <c r="A27" s="572" t="s">
        <v>1460</v>
      </c>
      <c r="B27" s="512"/>
      <c r="C27" s="512"/>
      <c r="D27" s="512"/>
      <c r="E27" s="512" t="s">
        <v>1461</v>
      </c>
      <c r="F27" s="512"/>
      <c r="G27" s="512"/>
      <c r="H27" s="512"/>
      <c r="I27" s="103">
        <v>8</v>
      </c>
    </row>
    <row r="28" spans="1:9" s="50" customFormat="1" x14ac:dyDescent="0.25">
      <c r="A28" s="572" t="s">
        <v>112</v>
      </c>
      <c r="B28" s="512"/>
      <c r="C28" s="512"/>
      <c r="D28" s="512"/>
      <c r="E28" s="512" t="s">
        <v>1462</v>
      </c>
      <c r="F28" s="512"/>
      <c r="G28" s="512"/>
      <c r="H28" s="512"/>
      <c r="I28" s="103">
        <v>3</v>
      </c>
    </row>
    <row r="29" spans="1:9" ht="45" customHeight="1" x14ac:dyDescent="0.25">
      <c r="A29" s="498" t="s">
        <v>1916</v>
      </c>
      <c r="B29" s="499"/>
      <c r="C29" s="499"/>
      <c r="D29" s="499"/>
      <c r="E29" s="508" t="s">
        <v>1463</v>
      </c>
      <c r="F29" s="508"/>
      <c r="G29" s="508"/>
      <c r="H29" s="508"/>
      <c r="I29" s="83">
        <v>3</v>
      </c>
    </row>
    <row r="30" spans="1:9" x14ac:dyDescent="0.25">
      <c r="A30" s="516" t="s">
        <v>1546</v>
      </c>
      <c r="B30" s="517"/>
      <c r="C30" s="517"/>
      <c r="D30" s="517"/>
      <c r="E30" s="517"/>
      <c r="F30" s="517"/>
      <c r="G30" s="517"/>
      <c r="H30" s="518"/>
      <c r="I30" s="86">
        <f>SUM(I26:I29,I20:I24,I16:I18,I10:I14,I7:I8)</f>
        <v>61</v>
      </c>
    </row>
    <row r="31" spans="1:9" x14ac:dyDescent="0.25">
      <c r="A31" s="527" t="s">
        <v>560</v>
      </c>
      <c r="B31" s="527"/>
      <c r="C31" s="527" t="s">
        <v>1361</v>
      </c>
      <c r="D31" s="527"/>
      <c r="E31" s="87"/>
      <c r="F31" s="87"/>
      <c r="G31" s="87"/>
      <c r="H31" s="87"/>
      <c r="I31" s="93"/>
    </row>
  </sheetData>
  <sheetProtection password="CA9D" sheet="1" objects="1" scenarios="1"/>
  <mergeCells count="52">
    <mergeCell ref="A23:D23"/>
    <mergeCell ref="E23:H23"/>
    <mergeCell ref="A29:D29"/>
    <mergeCell ref="E29:H29"/>
    <mergeCell ref="E26:H26"/>
    <mergeCell ref="A28:D28"/>
    <mergeCell ref="E28:H28"/>
    <mergeCell ref="A27:D27"/>
    <mergeCell ref="E27:H27"/>
    <mergeCell ref="A26:D26"/>
    <mergeCell ref="A31:B31"/>
    <mergeCell ref="A24:D24"/>
    <mergeCell ref="E24:H24"/>
    <mergeCell ref="A25:I25"/>
    <mergeCell ref="A30:H30"/>
    <mergeCell ref="A11:D11"/>
    <mergeCell ref="E11:H11"/>
    <mergeCell ref="A12:D12"/>
    <mergeCell ref="E12:H12"/>
    <mergeCell ref="C31:D31"/>
    <mergeCell ref="A22:D22"/>
    <mergeCell ref="E22:H22"/>
    <mergeCell ref="A15:I15"/>
    <mergeCell ref="A16:D16"/>
    <mergeCell ref="E16:H16"/>
    <mergeCell ref="A17:D17"/>
    <mergeCell ref="E17:H17"/>
    <mergeCell ref="A18:D18"/>
    <mergeCell ref="E18:H18"/>
    <mergeCell ref="A19:I19"/>
    <mergeCell ref="A20:D20"/>
    <mergeCell ref="A21:D21"/>
    <mergeCell ref="E21:H21"/>
    <mergeCell ref="A13:D13"/>
    <mergeCell ref="E13:H13"/>
    <mergeCell ref="A14:D14"/>
    <mergeCell ref="E14:H14"/>
    <mergeCell ref="E20:H20"/>
    <mergeCell ref="A8:D8"/>
    <mergeCell ref="E8:H8"/>
    <mergeCell ref="A9:I9"/>
    <mergeCell ref="A10:D10"/>
    <mergeCell ref="E10:H10"/>
    <mergeCell ref="A1:I1"/>
    <mergeCell ref="A2:I2"/>
    <mergeCell ref="A5:I5"/>
    <mergeCell ref="A6:I6"/>
    <mergeCell ref="A7:D7"/>
    <mergeCell ref="E7:H7"/>
    <mergeCell ref="A3:B3"/>
    <mergeCell ref="C3:I3"/>
    <mergeCell ref="B4:E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33"/>
  <sheetViews>
    <sheetView view="pageLayout" zoomScaleNormal="100" workbookViewId="0">
      <selection sqref="A1:I32"/>
    </sheetView>
  </sheetViews>
  <sheetFormatPr defaultColWidth="9.140625" defaultRowHeight="15" x14ac:dyDescent="0.25"/>
  <cols>
    <col min="1" max="8" width="9.140625" style="24"/>
    <col min="9" max="9" width="9.140625" style="2"/>
    <col min="10" max="16384" width="9.140625" style="24"/>
  </cols>
  <sheetData>
    <row r="1" spans="1:9" x14ac:dyDescent="0.25">
      <c r="A1" s="447" t="s">
        <v>2395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217">
        <v>11.1006</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x14ac:dyDescent="0.25">
      <c r="A11" s="572" t="s">
        <v>13</v>
      </c>
      <c r="B11" s="512"/>
      <c r="C11" s="512"/>
      <c r="D11" s="512"/>
      <c r="E11" s="512" t="s">
        <v>136</v>
      </c>
      <c r="F11" s="512"/>
      <c r="G11" s="512"/>
      <c r="H11" s="512"/>
      <c r="I11" s="103">
        <v>3</v>
      </c>
    </row>
    <row r="12" spans="1:9" ht="30.95" customHeight="1" x14ac:dyDescent="0.3">
      <c r="A12" s="538" t="s">
        <v>10</v>
      </c>
      <c r="B12" s="539"/>
      <c r="C12" s="539"/>
      <c r="D12" s="539"/>
      <c r="E12" s="512" t="s">
        <v>74</v>
      </c>
      <c r="F12" s="512"/>
      <c r="G12" s="512"/>
      <c r="H12" s="512"/>
      <c r="I12" s="103">
        <v>3</v>
      </c>
    </row>
    <row r="13" spans="1:9" ht="30.95" customHeight="1" x14ac:dyDescent="0.25">
      <c r="A13" s="538" t="s">
        <v>11</v>
      </c>
      <c r="B13" s="539"/>
      <c r="C13" s="539"/>
      <c r="D13" s="539"/>
      <c r="E13" s="539" t="s">
        <v>159</v>
      </c>
      <c r="F13" s="539"/>
      <c r="G13" s="539"/>
      <c r="H13" s="539"/>
      <c r="I13" s="103">
        <v>3</v>
      </c>
    </row>
    <row r="14" spans="1:9" x14ac:dyDescent="0.25">
      <c r="A14" s="538" t="s">
        <v>727</v>
      </c>
      <c r="B14" s="539"/>
      <c r="C14" s="539"/>
      <c r="D14" s="539"/>
      <c r="E14" s="512" t="s">
        <v>670</v>
      </c>
      <c r="F14" s="512"/>
      <c r="G14" s="512"/>
      <c r="H14" s="512"/>
      <c r="I14" s="103">
        <v>6</v>
      </c>
    </row>
    <row r="15" spans="1:9" ht="15" customHeight="1" x14ac:dyDescent="0.3">
      <c r="A15" s="498"/>
      <c r="B15" s="499"/>
      <c r="C15" s="499"/>
      <c r="D15" s="499"/>
      <c r="E15" s="499"/>
      <c r="F15" s="499"/>
      <c r="G15" s="499"/>
      <c r="H15" s="499"/>
      <c r="I15" s="83"/>
    </row>
    <row r="16" spans="1:9" ht="15" customHeight="1" x14ac:dyDescent="0.3">
      <c r="A16" s="532" t="s">
        <v>125</v>
      </c>
      <c r="B16" s="533"/>
      <c r="C16" s="533"/>
      <c r="D16" s="533"/>
      <c r="E16" s="533"/>
      <c r="F16" s="533"/>
      <c r="G16" s="533"/>
      <c r="H16" s="533"/>
      <c r="I16" s="534"/>
    </row>
    <row r="17" spans="1:9" ht="15" customHeight="1" x14ac:dyDescent="0.3">
      <c r="A17" s="498" t="s">
        <v>37</v>
      </c>
      <c r="B17" s="499"/>
      <c r="C17" s="499"/>
      <c r="D17" s="499"/>
      <c r="E17" s="499" t="s">
        <v>83</v>
      </c>
      <c r="F17" s="499"/>
      <c r="G17" s="499"/>
      <c r="H17" s="499"/>
      <c r="I17" s="83">
        <v>8</v>
      </c>
    </row>
    <row r="18" spans="1:9" ht="14.65" x14ac:dyDescent="0.3">
      <c r="A18" s="498"/>
      <c r="B18" s="499"/>
      <c r="C18" s="499"/>
      <c r="D18" s="499"/>
      <c r="E18" s="499"/>
      <c r="F18" s="499"/>
      <c r="G18" s="499"/>
      <c r="H18" s="499"/>
      <c r="I18" s="83"/>
    </row>
    <row r="19" spans="1:9" ht="15" customHeight="1" x14ac:dyDescent="0.3">
      <c r="A19" s="532" t="s">
        <v>3</v>
      </c>
      <c r="B19" s="533"/>
      <c r="C19" s="533"/>
      <c r="D19" s="533"/>
      <c r="E19" s="533"/>
      <c r="F19" s="533"/>
      <c r="G19" s="533"/>
      <c r="H19" s="533"/>
      <c r="I19" s="534"/>
    </row>
    <row r="20" spans="1:9" x14ac:dyDescent="0.25">
      <c r="A20" s="498" t="s">
        <v>15</v>
      </c>
      <c r="B20" s="499"/>
      <c r="C20" s="499"/>
      <c r="D20" s="499"/>
      <c r="E20" s="499" t="s">
        <v>1430</v>
      </c>
      <c r="F20" s="499"/>
      <c r="G20" s="499"/>
      <c r="H20" s="499"/>
      <c r="I20" s="83">
        <v>6</v>
      </c>
    </row>
    <row r="21" spans="1:9" ht="14.65" x14ac:dyDescent="0.3">
      <c r="A21" s="498"/>
      <c r="B21" s="499"/>
      <c r="C21" s="499"/>
      <c r="D21" s="499"/>
      <c r="E21" s="499"/>
      <c r="F21" s="499"/>
      <c r="G21" s="499"/>
      <c r="H21" s="499"/>
      <c r="I21" s="83"/>
    </row>
    <row r="22" spans="1:9" ht="14.65" x14ac:dyDescent="0.3">
      <c r="A22" s="532" t="s">
        <v>941</v>
      </c>
      <c r="B22" s="533"/>
      <c r="C22" s="533"/>
      <c r="D22" s="533"/>
      <c r="E22" s="533"/>
      <c r="F22" s="533"/>
      <c r="G22" s="533"/>
      <c r="H22" s="533"/>
      <c r="I22" s="534"/>
    </row>
    <row r="23" spans="1:9" ht="14.65" x14ac:dyDescent="0.3">
      <c r="A23" s="498" t="s">
        <v>349</v>
      </c>
      <c r="B23" s="499"/>
      <c r="C23" s="499"/>
      <c r="D23" s="499"/>
      <c r="E23" s="499" t="s">
        <v>19</v>
      </c>
      <c r="F23" s="499"/>
      <c r="G23" s="499"/>
      <c r="H23" s="499"/>
      <c r="I23" s="83">
        <v>6</v>
      </c>
    </row>
    <row r="24" spans="1:9" x14ac:dyDescent="0.25">
      <c r="A24" s="498" t="s">
        <v>24</v>
      </c>
      <c r="B24" s="499"/>
      <c r="C24" s="499"/>
      <c r="D24" s="499"/>
      <c r="E24" s="499" t="s">
        <v>25</v>
      </c>
      <c r="F24" s="499"/>
      <c r="G24" s="499"/>
      <c r="H24" s="499"/>
      <c r="I24" s="83">
        <v>3</v>
      </c>
    </row>
    <row r="25" spans="1:9" x14ac:dyDescent="0.25">
      <c r="A25" s="498" t="s">
        <v>226</v>
      </c>
      <c r="B25" s="499"/>
      <c r="C25" s="499"/>
      <c r="D25" s="499"/>
      <c r="E25" s="499" t="s">
        <v>84</v>
      </c>
      <c r="F25" s="499"/>
      <c r="G25" s="499"/>
      <c r="H25" s="499"/>
      <c r="I25" s="83">
        <v>3</v>
      </c>
    </row>
    <row r="26" spans="1:9" ht="15" customHeight="1" x14ac:dyDescent="0.25">
      <c r="A26" s="498" t="s">
        <v>225</v>
      </c>
      <c r="B26" s="499"/>
      <c r="C26" s="499"/>
      <c r="D26" s="499"/>
      <c r="E26" s="499" t="s">
        <v>229</v>
      </c>
      <c r="F26" s="499"/>
      <c r="G26" s="499"/>
      <c r="H26" s="499"/>
      <c r="I26" s="83">
        <v>3</v>
      </c>
    </row>
    <row r="27" spans="1:9" ht="15" customHeight="1" x14ac:dyDescent="0.25">
      <c r="A27" s="498"/>
      <c r="B27" s="499"/>
      <c r="C27" s="499"/>
      <c r="D27" s="499"/>
      <c r="E27" s="499"/>
      <c r="F27" s="499"/>
      <c r="G27" s="499"/>
      <c r="H27" s="499"/>
      <c r="I27" s="83"/>
    </row>
    <row r="28" spans="1:9" ht="15" customHeight="1" x14ac:dyDescent="0.25">
      <c r="A28" s="532" t="s">
        <v>18</v>
      </c>
      <c r="B28" s="533"/>
      <c r="C28" s="533"/>
      <c r="D28" s="533"/>
      <c r="E28" s="533"/>
      <c r="F28" s="533"/>
      <c r="G28" s="533"/>
      <c r="H28" s="533"/>
      <c r="I28" s="534"/>
    </row>
    <row r="29" spans="1:9" ht="30" customHeight="1" x14ac:dyDescent="0.25">
      <c r="A29" s="538" t="s">
        <v>962</v>
      </c>
      <c r="B29" s="539"/>
      <c r="C29" s="539"/>
      <c r="D29" s="539"/>
      <c r="E29" s="512" t="s">
        <v>1444</v>
      </c>
      <c r="F29" s="512"/>
      <c r="G29" s="512"/>
      <c r="H29" s="512"/>
      <c r="I29" s="103">
        <v>3</v>
      </c>
    </row>
    <row r="30" spans="1:9" ht="15" customHeight="1" x14ac:dyDescent="0.25">
      <c r="A30" s="572" t="s">
        <v>134</v>
      </c>
      <c r="B30" s="512"/>
      <c r="C30" s="512"/>
      <c r="D30" s="512"/>
      <c r="E30" s="512" t="s">
        <v>1420</v>
      </c>
      <c r="F30" s="512"/>
      <c r="G30" s="512"/>
      <c r="H30" s="512"/>
      <c r="I30" s="103">
        <v>3</v>
      </c>
    </row>
    <row r="31" spans="1:9" s="48" customFormat="1" x14ac:dyDescent="0.25">
      <c r="A31" s="572" t="s">
        <v>1746</v>
      </c>
      <c r="B31" s="512"/>
      <c r="C31" s="512"/>
      <c r="D31" s="512"/>
      <c r="E31" s="512" t="s">
        <v>1745</v>
      </c>
      <c r="F31" s="512"/>
      <c r="G31" s="512"/>
      <c r="H31" s="512"/>
      <c r="I31" s="103">
        <v>3</v>
      </c>
    </row>
    <row r="32" spans="1:9" x14ac:dyDescent="0.25">
      <c r="A32" s="516" t="s">
        <v>1546</v>
      </c>
      <c r="B32" s="517"/>
      <c r="C32" s="517"/>
      <c r="D32" s="517"/>
      <c r="E32" s="517"/>
      <c r="F32" s="517"/>
      <c r="G32" s="517"/>
      <c r="H32" s="518"/>
      <c r="I32" s="86">
        <f>SUM(I7:I8,I11:I14,I17,I20,I23:I26,I29:I31)</f>
        <v>62</v>
      </c>
    </row>
    <row r="33" spans="1:9" x14ac:dyDescent="0.25">
      <c r="A33" s="527" t="s">
        <v>560</v>
      </c>
      <c r="B33" s="527"/>
      <c r="C33" s="527" t="s">
        <v>1361</v>
      </c>
      <c r="D33" s="527"/>
      <c r="E33" s="219"/>
      <c r="F33" s="219"/>
      <c r="G33" s="219"/>
      <c r="H33" s="219"/>
      <c r="I33" s="93"/>
    </row>
  </sheetData>
  <sheetProtection password="CA9D" sheet="1" objects="1" scenarios="1"/>
  <mergeCells count="54">
    <mergeCell ref="A22:I22"/>
    <mergeCell ref="A24:D24"/>
    <mergeCell ref="A33:B33"/>
    <mergeCell ref="A11:D11"/>
    <mergeCell ref="E11:H11"/>
    <mergeCell ref="A13:D13"/>
    <mergeCell ref="E13:H13"/>
    <mergeCell ref="A12:D12"/>
    <mergeCell ref="E12:H12"/>
    <mergeCell ref="A25:D25"/>
    <mergeCell ref="A28:I28"/>
    <mergeCell ref="A29:D29"/>
    <mergeCell ref="E29:H29"/>
    <mergeCell ref="A32:H32"/>
    <mergeCell ref="E24:H24"/>
    <mergeCell ref="A18:D18"/>
    <mergeCell ref="A21:D21"/>
    <mergeCell ref="E21:H21"/>
    <mergeCell ref="A3:B3"/>
    <mergeCell ref="C3:I3"/>
    <mergeCell ref="A30:D30"/>
    <mergeCell ref="E30:H30"/>
    <mergeCell ref="A23:D23"/>
    <mergeCell ref="E23:H23"/>
    <mergeCell ref="A26:D26"/>
    <mergeCell ref="E26:H26"/>
    <mergeCell ref="A27:D27"/>
    <mergeCell ref="E27:H27"/>
    <mergeCell ref="E25:H25"/>
    <mergeCell ref="A15:D15"/>
    <mergeCell ref="E15:H15"/>
    <mergeCell ref="A16:I16"/>
    <mergeCell ref="A14:D14"/>
    <mergeCell ref="E14:H14"/>
    <mergeCell ref="A19:I19"/>
    <mergeCell ref="A20:D20"/>
    <mergeCell ref="E20:H20"/>
    <mergeCell ref="E18:H18"/>
    <mergeCell ref="A31:D31"/>
    <mergeCell ref="E31:H31"/>
    <mergeCell ref="C33:D33"/>
    <mergeCell ref="A1:I1"/>
    <mergeCell ref="A2:I2"/>
    <mergeCell ref="A5:I5"/>
    <mergeCell ref="A6:I6"/>
    <mergeCell ref="A7:D7"/>
    <mergeCell ref="E7:H7"/>
    <mergeCell ref="A17:D17"/>
    <mergeCell ref="E17:H1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33"/>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93" t="s">
        <v>59</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123</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c r="B8" s="484"/>
      <c r="C8" s="484"/>
      <c r="D8" s="484"/>
      <c r="E8" s="484"/>
      <c r="F8" s="484"/>
      <c r="G8" s="484"/>
      <c r="H8" s="484"/>
      <c r="I8" s="39"/>
    </row>
    <row r="9" spans="1:9" ht="14.65" x14ac:dyDescent="0.3">
      <c r="A9" s="542" t="s">
        <v>43</v>
      </c>
      <c r="B9" s="543"/>
      <c r="C9" s="543"/>
      <c r="D9" s="543"/>
      <c r="E9" s="543"/>
      <c r="F9" s="543"/>
      <c r="G9" s="543"/>
      <c r="H9" s="543"/>
      <c r="I9" s="544"/>
    </row>
    <row r="10" spans="1:9" ht="14.65" x14ac:dyDescent="0.3">
      <c r="A10" s="485" t="s">
        <v>22</v>
      </c>
      <c r="B10" s="484"/>
      <c r="C10" s="484"/>
      <c r="D10" s="484"/>
      <c r="E10" s="484" t="s">
        <v>116</v>
      </c>
      <c r="F10" s="484"/>
      <c r="G10" s="484"/>
      <c r="H10" s="484"/>
      <c r="I10" s="39">
        <v>3</v>
      </c>
    </row>
    <row r="11" spans="1:9" ht="29.25" customHeight="1" x14ac:dyDescent="0.3">
      <c r="A11" s="489" t="s">
        <v>13</v>
      </c>
      <c r="B11" s="478"/>
      <c r="C11" s="478"/>
      <c r="D11" s="478"/>
      <c r="E11" s="484" t="s">
        <v>115</v>
      </c>
      <c r="F11" s="484"/>
      <c r="G11" s="484"/>
      <c r="H11" s="484"/>
      <c r="I11" s="39">
        <v>3</v>
      </c>
    </row>
    <row r="12" spans="1:9" ht="79.5" customHeight="1" x14ac:dyDescent="0.3">
      <c r="A12" s="489" t="s">
        <v>43</v>
      </c>
      <c r="B12" s="478"/>
      <c r="C12" s="478"/>
      <c r="D12" s="478"/>
      <c r="E12" s="484" t="s">
        <v>129</v>
      </c>
      <c r="F12" s="484"/>
      <c r="G12" s="484"/>
      <c r="H12" s="484"/>
      <c r="I12" s="39">
        <v>6</v>
      </c>
    </row>
    <row r="13" spans="1:9" ht="15" customHeight="1" x14ac:dyDescent="0.3">
      <c r="A13" s="485" t="s">
        <v>212</v>
      </c>
      <c r="B13" s="484"/>
      <c r="C13" s="484"/>
      <c r="D13" s="484"/>
      <c r="E13" s="484" t="s">
        <v>12</v>
      </c>
      <c r="F13" s="484"/>
      <c r="G13" s="484"/>
      <c r="H13" s="484"/>
      <c r="I13" s="39">
        <v>3</v>
      </c>
    </row>
    <row r="14" spans="1:9" ht="14.65" x14ac:dyDescent="0.3">
      <c r="A14" s="485"/>
      <c r="B14" s="484"/>
      <c r="C14" s="484"/>
      <c r="D14" s="484"/>
      <c r="E14" s="484"/>
      <c r="F14" s="484"/>
      <c r="G14" s="484"/>
      <c r="H14" s="484"/>
      <c r="I14" s="39"/>
    </row>
    <row r="15" spans="1:9" ht="14.65" x14ac:dyDescent="0.3">
      <c r="A15" s="542" t="s">
        <v>125</v>
      </c>
      <c r="B15" s="543"/>
      <c r="C15" s="543"/>
      <c r="D15" s="543"/>
      <c r="E15" s="543"/>
      <c r="F15" s="543"/>
      <c r="G15" s="543"/>
      <c r="H15" s="543"/>
      <c r="I15" s="544"/>
    </row>
    <row r="16" spans="1:9" ht="15" customHeight="1" x14ac:dyDescent="0.3">
      <c r="A16" s="485" t="s">
        <v>345</v>
      </c>
      <c r="B16" s="484"/>
      <c r="C16" s="484"/>
      <c r="D16" s="484"/>
      <c r="E16" s="484" t="s">
        <v>118</v>
      </c>
      <c r="F16" s="484"/>
      <c r="G16" s="484"/>
      <c r="H16" s="484"/>
      <c r="I16" s="40">
        <v>8</v>
      </c>
    </row>
    <row r="17" spans="1:9" ht="15" customHeight="1" x14ac:dyDescent="0.3">
      <c r="A17" s="485" t="s">
        <v>105</v>
      </c>
      <c r="B17" s="484"/>
      <c r="C17" s="484"/>
      <c r="D17" s="484"/>
      <c r="E17" s="484" t="s">
        <v>354</v>
      </c>
      <c r="F17" s="484"/>
      <c r="G17" s="484"/>
      <c r="H17" s="484"/>
      <c r="I17" s="40">
        <v>3</v>
      </c>
    </row>
    <row r="18" spans="1:9" ht="14.25" customHeight="1" x14ac:dyDescent="0.3">
      <c r="A18" s="485"/>
      <c r="B18" s="484"/>
      <c r="C18" s="484"/>
      <c r="D18" s="484"/>
      <c r="E18" s="484"/>
      <c r="F18" s="484"/>
      <c r="G18" s="484"/>
      <c r="H18" s="484"/>
      <c r="I18" s="40"/>
    </row>
    <row r="19" spans="1:9" x14ac:dyDescent="0.25">
      <c r="A19" s="542" t="s">
        <v>3</v>
      </c>
      <c r="B19" s="543"/>
      <c r="C19" s="543"/>
      <c r="D19" s="543"/>
      <c r="E19" s="543"/>
      <c r="F19" s="543"/>
      <c r="G19" s="543"/>
      <c r="H19" s="543"/>
      <c r="I19" s="544"/>
    </row>
    <row r="20" spans="1:9" ht="31.7" customHeight="1" x14ac:dyDescent="0.25">
      <c r="A20" s="489" t="s">
        <v>15</v>
      </c>
      <c r="B20" s="478"/>
      <c r="C20" s="478"/>
      <c r="D20" s="478"/>
      <c r="E20" s="484" t="s">
        <v>80</v>
      </c>
      <c r="F20" s="484"/>
      <c r="G20" s="484"/>
      <c r="H20" s="484"/>
      <c r="I20" s="39">
        <v>3</v>
      </c>
    </row>
    <row r="21" spans="1:9" x14ac:dyDescent="0.25">
      <c r="A21" s="485" t="s">
        <v>119</v>
      </c>
      <c r="B21" s="484"/>
      <c r="C21" s="484"/>
      <c r="D21" s="484"/>
      <c r="E21" s="484" t="s">
        <v>1556</v>
      </c>
      <c r="F21" s="484"/>
      <c r="G21" s="484"/>
      <c r="H21" s="484"/>
      <c r="I21" s="39">
        <v>3</v>
      </c>
    </row>
    <row r="22" spans="1:9" x14ac:dyDescent="0.25">
      <c r="A22" s="485"/>
      <c r="B22" s="484"/>
      <c r="C22" s="484"/>
      <c r="D22" s="484"/>
      <c r="E22" s="484"/>
      <c r="F22" s="484"/>
      <c r="G22" s="484"/>
      <c r="H22" s="484"/>
      <c r="I22" s="39"/>
    </row>
    <row r="23" spans="1:9" x14ac:dyDescent="0.25">
      <c r="A23" s="542" t="s">
        <v>121</v>
      </c>
      <c r="B23" s="543"/>
      <c r="C23" s="543"/>
      <c r="D23" s="543"/>
      <c r="E23" s="543"/>
      <c r="F23" s="543"/>
      <c r="G23" s="543"/>
      <c r="H23" s="543"/>
      <c r="I23" s="544"/>
    </row>
    <row r="24" spans="1:9" ht="15" customHeight="1" x14ac:dyDescent="0.25">
      <c r="A24" s="485" t="s">
        <v>101</v>
      </c>
      <c r="B24" s="484"/>
      <c r="C24" s="484"/>
      <c r="D24" s="484"/>
      <c r="E24" s="484" t="s">
        <v>1884</v>
      </c>
      <c r="F24" s="484"/>
      <c r="G24" s="484"/>
      <c r="H24" s="484"/>
      <c r="I24" s="39">
        <v>4</v>
      </c>
    </row>
    <row r="25" spans="1:9" ht="15" customHeight="1" x14ac:dyDescent="0.25">
      <c r="A25" s="485" t="s">
        <v>100</v>
      </c>
      <c r="B25" s="484"/>
      <c r="C25" s="484"/>
      <c r="D25" s="484"/>
      <c r="E25" s="545" t="s">
        <v>1885</v>
      </c>
      <c r="F25" s="545"/>
      <c r="G25" s="545"/>
      <c r="H25" s="545"/>
      <c r="I25" s="39">
        <v>3</v>
      </c>
    </row>
    <row r="26" spans="1:9" ht="15" customHeight="1" x14ac:dyDescent="0.25">
      <c r="A26" s="485" t="s">
        <v>122</v>
      </c>
      <c r="B26" s="484"/>
      <c r="C26" s="484"/>
      <c r="D26" s="484"/>
      <c r="E26" s="545"/>
      <c r="F26" s="545"/>
      <c r="G26" s="545"/>
      <c r="H26" s="545"/>
      <c r="I26" s="39">
        <v>9</v>
      </c>
    </row>
    <row r="27" spans="1:9" ht="15" customHeight="1" x14ac:dyDescent="0.25">
      <c r="A27" s="485"/>
      <c r="B27" s="484"/>
      <c r="C27" s="484"/>
      <c r="D27" s="484"/>
      <c r="E27" s="484"/>
      <c r="F27" s="484"/>
      <c r="G27" s="484"/>
      <c r="H27" s="484"/>
      <c r="I27" s="39"/>
    </row>
    <row r="28" spans="1:9" ht="15" customHeight="1" x14ac:dyDescent="0.25">
      <c r="A28" s="542" t="s">
        <v>18</v>
      </c>
      <c r="B28" s="543"/>
      <c r="C28" s="543"/>
      <c r="D28" s="543"/>
      <c r="E28" s="543"/>
      <c r="F28" s="543"/>
      <c r="G28" s="543"/>
      <c r="H28" s="543"/>
      <c r="I28" s="544"/>
    </row>
    <row r="29" spans="1:9" x14ac:dyDescent="0.25">
      <c r="A29" s="485" t="s">
        <v>4</v>
      </c>
      <c r="B29" s="484"/>
      <c r="C29" s="484"/>
      <c r="D29" s="484"/>
      <c r="E29" s="484"/>
      <c r="F29" s="484"/>
      <c r="G29" s="484"/>
      <c r="H29" s="484"/>
      <c r="I29" s="39">
        <v>8</v>
      </c>
    </row>
    <row r="30" spans="1:9" x14ac:dyDescent="0.25">
      <c r="A30" s="546" t="s">
        <v>1546</v>
      </c>
      <c r="B30" s="547"/>
      <c r="C30" s="547"/>
      <c r="D30" s="547"/>
      <c r="E30" s="547"/>
      <c r="F30" s="547"/>
      <c r="G30" s="547"/>
      <c r="H30" s="563"/>
      <c r="I30" s="73">
        <f>SUM(I24:I26,I20:I22,I16:I18,I10:I14,I7:I8, I29)</f>
        <v>62</v>
      </c>
    </row>
    <row r="31" spans="1:9" x14ac:dyDescent="0.25">
      <c r="A31" s="540" t="s">
        <v>6</v>
      </c>
      <c r="B31" s="540"/>
      <c r="C31" s="540"/>
      <c r="D31" s="540"/>
      <c r="E31" s="540"/>
      <c r="F31" s="540"/>
      <c r="G31" s="540"/>
      <c r="H31" s="540"/>
      <c r="I31" s="540"/>
    </row>
    <row r="32" spans="1:9" x14ac:dyDescent="0.25">
      <c r="A32" s="541" t="s">
        <v>1409</v>
      </c>
      <c r="B32" s="541"/>
      <c r="C32" s="541"/>
      <c r="D32" s="541"/>
      <c r="E32" s="541"/>
      <c r="F32" s="541"/>
      <c r="G32" s="541"/>
      <c r="H32" s="541"/>
      <c r="I32" s="541"/>
    </row>
    <row r="33" spans="1:4" x14ac:dyDescent="0.25">
      <c r="A33" s="418" t="s">
        <v>560</v>
      </c>
      <c r="B33" s="418"/>
      <c r="C33" s="418" t="s">
        <v>1361</v>
      </c>
      <c r="D33" s="418"/>
    </row>
  </sheetData>
  <sheetProtection password="CA9D" sheet="1" objects="1" scenarios="1"/>
  <mergeCells count="52">
    <mergeCell ref="A32:I32"/>
    <mergeCell ref="A1:I1"/>
    <mergeCell ref="A2:I2"/>
    <mergeCell ref="A5:I5"/>
    <mergeCell ref="A6:I6"/>
    <mergeCell ref="A7:D7"/>
    <mergeCell ref="E7:H7"/>
    <mergeCell ref="A8:D8"/>
    <mergeCell ref="E8:H8"/>
    <mergeCell ref="A9:I9"/>
    <mergeCell ref="A11:D11"/>
    <mergeCell ref="E11:H11"/>
    <mergeCell ref="A12:D12"/>
    <mergeCell ref="E12:H12"/>
    <mergeCell ref="A13:D13"/>
    <mergeCell ref="E13:H13"/>
    <mergeCell ref="A14:D14"/>
    <mergeCell ref="E14:H14"/>
    <mergeCell ref="A15:I15"/>
    <mergeCell ref="A16:D16"/>
    <mergeCell ref="E16:H16"/>
    <mergeCell ref="A17:D17"/>
    <mergeCell ref="E17:H17"/>
    <mergeCell ref="A18:D18"/>
    <mergeCell ref="E18:H18"/>
    <mergeCell ref="A19:I19"/>
    <mergeCell ref="A20:D20"/>
    <mergeCell ref="E20:H20"/>
    <mergeCell ref="E26:H26"/>
    <mergeCell ref="A21:D21"/>
    <mergeCell ref="E21:H21"/>
    <mergeCell ref="A22:D22"/>
    <mergeCell ref="E22:H22"/>
    <mergeCell ref="A23:I23"/>
    <mergeCell ref="A24:D24"/>
    <mergeCell ref="E24:H24"/>
    <mergeCell ref="A33:B33"/>
    <mergeCell ref="A28:I28"/>
    <mergeCell ref="A30:H30"/>
    <mergeCell ref="A31:I31"/>
    <mergeCell ref="A3:B3"/>
    <mergeCell ref="C3:I3"/>
    <mergeCell ref="C33:D33"/>
    <mergeCell ref="A10:D10"/>
    <mergeCell ref="E10:H10"/>
    <mergeCell ref="A27:D27"/>
    <mergeCell ref="E27:H27"/>
    <mergeCell ref="A29:D29"/>
    <mergeCell ref="E29:H29"/>
    <mergeCell ref="A25:D25"/>
    <mergeCell ref="E25:H25"/>
    <mergeCell ref="A26:D2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I23"/>
  <sheetViews>
    <sheetView view="pageLayout" zoomScaleNormal="100" workbookViewId="0">
      <selection activeCell="E15" sqref="E15:H15"/>
    </sheetView>
  </sheetViews>
  <sheetFormatPr defaultColWidth="9.140625" defaultRowHeight="15" x14ac:dyDescent="0.25"/>
  <cols>
    <col min="1" max="8" width="9.140625" style="350"/>
    <col min="9" max="9" width="9.140625" style="357"/>
    <col min="10" max="16384" width="9.140625" style="350"/>
  </cols>
  <sheetData>
    <row r="1" spans="1:9" ht="30" customHeight="1" x14ac:dyDescent="0.25">
      <c r="A1" s="447" t="s">
        <v>824</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5">
        <v>52.020099999999999</v>
      </c>
      <c r="C4" s="351"/>
      <c r="D4" s="351"/>
      <c r="E4" s="351"/>
      <c r="F4" s="351"/>
      <c r="G4" s="351"/>
      <c r="H4" s="351"/>
      <c r="I4" s="83"/>
    </row>
    <row r="5" spans="1:9" x14ac:dyDescent="0.25">
      <c r="A5" s="529"/>
      <c r="B5" s="530"/>
      <c r="C5" s="530"/>
      <c r="D5" s="530"/>
      <c r="E5" s="530"/>
      <c r="F5" s="530"/>
      <c r="G5" s="530"/>
      <c r="H5" s="530"/>
      <c r="I5" s="531"/>
    </row>
    <row r="6" spans="1:9" x14ac:dyDescent="0.25">
      <c r="A6" s="498" t="s">
        <v>349</v>
      </c>
      <c r="B6" s="499"/>
      <c r="C6" s="499"/>
      <c r="D6" s="499"/>
      <c r="E6" s="499" t="s">
        <v>19</v>
      </c>
      <c r="F6" s="499"/>
      <c r="G6" s="499"/>
      <c r="H6" s="499"/>
      <c r="I6" s="83">
        <v>6</v>
      </c>
    </row>
    <row r="7" spans="1:9" ht="30" customHeight="1" x14ac:dyDescent="0.25">
      <c r="A7" s="504" t="s">
        <v>331</v>
      </c>
      <c r="B7" s="505"/>
      <c r="C7" s="505"/>
      <c r="D7" s="505"/>
      <c r="E7" s="499" t="s">
        <v>2449</v>
      </c>
      <c r="F7" s="499"/>
      <c r="G7" s="499"/>
      <c r="H7" s="499"/>
      <c r="I7" s="83">
        <v>3</v>
      </c>
    </row>
    <row r="8" spans="1:9" ht="15" customHeight="1" x14ac:dyDescent="0.25">
      <c r="A8" s="498" t="s">
        <v>24</v>
      </c>
      <c r="B8" s="499"/>
      <c r="C8" s="499"/>
      <c r="D8" s="499"/>
      <c r="E8" s="499" t="s">
        <v>25</v>
      </c>
      <c r="F8" s="499"/>
      <c r="G8" s="499"/>
      <c r="H8" s="499"/>
      <c r="I8" s="83">
        <v>3</v>
      </c>
    </row>
    <row r="9" spans="1:9" ht="15" customHeight="1" x14ac:dyDescent="0.25">
      <c r="A9" s="498" t="s">
        <v>1478</v>
      </c>
      <c r="B9" s="499"/>
      <c r="C9" s="499"/>
      <c r="D9" s="499"/>
      <c r="E9" s="499" t="s">
        <v>1479</v>
      </c>
      <c r="F9" s="499"/>
      <c r="G9" s="499"/>
      <c r="H9" s="499"/>
      <c r="I9" s="83">
        <v>3</v>
      </c>
    </row>
    <row r="10" spans="1:9" x14ac:dyDescent="0.25">
      <c r="A10" s="498" t="s">
        <v>797</v>
      </c>
      <c r="B10" s="499"/>
      <c r="C10" s="499"/>
      <c r="D10" s="499"/>
      <c r="E10" s="499" t="s">
        <v>798</v>
      </c>
      <c r="F10" s="499"/>
      <c r="G10" s="499"/>
      <c r="H10" s="499"/>
      <c r="I10" s="83">
        <v>3</v>
      </c>
    </row>
    <row r="11" spans="1:9" x14ac:dyDescent="0.25">
      <c r="A11" s="498" t="s">
        <v>226</v>
      </c>
      <c r="B11" s="499"/>
      <c r="C11" s="499"/>
      <c r="D11" s="499"/>
      <c r="E11" s="499" t="s">
        <v>84</v>
      </c>
      <c r="F11" s="499"/>
      <c r="G11" s="499"/>
      <c r="H11" s="499"/>
      <c r="I11" s="83">
        <v>3</v>
      </c>
    </row>
    <row r="12" spans="1:9" x14ac:dyDescent="0.25">
      <c r="A12" s="498" t="s">
        <v>363</v>
      </c>
      <c r="B12" s="499"/>
      <c r="C12" s="499"/>
      <c r="D12" s="499"/>
      <c r="E12" s="499" t="s">
        <v>8</v>
      </c>
      <c r="F12" s="499"/>
      <c r="G12" s="499"/>
      <c r="H12" s="499"/>
      <c r="I12" s="83">
        <v>6</v>
      </c>
    </row>
    <row r="13" spans="1:9" ht="25.5" customHeight="1" x14ac:dyDescent="0.25">
      <c r="A13" s="504" t="s">
        <v>2422</v>
      </c>
      <c r="B13" s="505"/>
      <c r="C13" s="505"/>
      <c r="D13" s="505"/>
      <c r="E13" s="506" t="s">
        <v>2450</v>
      </c>
      <c r="F13" s="506"/>
      <c r="G13" s="506"/>
      <c r="H13" s="506"/>
      <c r="I13" s="83">
        <v>3</v>
      </c>
    </row>
    <row r="14" spans="1:9" ht="30" customHeight="1" x14ac:dyDescent="0.25">
      <c r="A14" s="504" t="s">
        <v>2</v>
      </c>
      <c r="B14" s="505"/>
      <c r="C14" s="505"/>
      <c r="D14" s="505"/>
      <c r="E14" s="507" t="s">
        <v>2536</v>
      </c>
      <c r="F14" s="507"/>
      <c r="G14" s="507"/>
      <c r="H14" s="507"/>
      <c r="I14" s="83">
        <v>6</v>
      </c>
    </row>
    <row r="15" spans="1:9" ht="46.5" customHeight="1" x14ac:dyDescent="0.25">
      <c r="A15" s="504" t="s">
        <v>1887</v>
      </c>
      <c r="B15" s="505"/>
      <c r="C15" s="505"/>
      <c r="D15" s="505"/>
      <c r="E15" s="505" t="s">
        <v>2671</v>
      </c>
      <c r="F15" s="505"/>
      <c r="G15" s="505"/>
      <c r="H15" s="505"/>
      <c r="I15" s="83">
        <v>6</v>
      </c>
    </row>
    <row r="16" spans="1:9" x14ac:dyDescent="0.25">
      <c r="A16" s="498" t="s">
        <v>362</v>
      </c>
      <c r="B16" s="499"/>
      <c r="C16" s="499"/>
      <c r="D16" s="499"/>
      <c r="E16" s="499" t="s">
        <v>9</v>
      </c>
      <c r="F16" s="499"/>
      <c r="G16" s="499"/>
      <c r="H16" s="499"/>
      <c r="I16" s="83">
        <v>3</v>
      </c>
    </row>
    <row r="17" spans="1:9" x14ac:dyDescent="0.25">
      <c r="A17" s="498" t="s">
        <v>37</v>
      </c>
      <c r="B17" s="499"/>
      <c r="C17" s="499"/>
      <c r="D17" s="499"/>
      <c r="E17" s="499" t="s">
        <v>83</v>
      </c>
      <c r="F17" s="499"/>
      <c r="G17" s="499"/>
      <c r="H17" s="499"/>
      <c r="I17" s="103">
        <v>8</v>
      </c>
    </row>
    <row r="18" spans="1:9" ht="30.75" customHeight="1" x14ac:dyDescent="0.25">
      <c r="A18" s="504" t="s">
        <v>15</v>
      </c>
      <c r="B18" s="505"/>
      <c r="C18" s="505"/>
      <c r="D18" s="505"/>
      <c r="E18" s="499" t="s">
        <v>80</v>
      </c>
      <c r="F18" s="499"/>
      <c r="G18" s="499"/>
      <c r="H18" s="499"/>
      <c r="I18" s="83">
        <v>3</v>
      </c>
    </row>
    <row r="19" spans="1:9" x14ac:dyDescent="0.25">
      <c r="A19" s="498" t="s">
        <v>4</v>
      </c>
      <c r="B19" s="499"/>
      <c r="C19" s="499"/>
      <c r="D19" s="499"/>
      <c r="E19" s="499"/>
      <c r="F19" s="499"/>
      <c r="G19" s="499"/>
      <c r="H19" s="499"/>
      <c r="I19" s="83">
        <v>6</v>
      </c>
    </row>
    <row r="20" spans="1:9" x14ac:dyDescent="0.25">
      <c r="A20" s="516" t="s">
        <v>1396</v>
      </c>
      <c r="B20" s="517"/>
      <c r="C20" s="517"/>
      <c r="D20" s="517"/>
      <c r="E20" s="517"/>
      <c r="F20" s="517"/>
      <c r="G20" s="517"/>
      <c r="H20" s="518"/>
      <c r="I20" s="86">
        <f>SUM(I6:I19)</f>
        <v>62</v>
      </c>
    </row>
    <row r="21" spans="1:9" x14ac:dyDescent="0.25">
      <c r="A21" s="502" t="s">
        <v>6</v>
      </c>
      <c r="B21" s="502"/>
      <c r="C21" s="502"/>
      <c r="D21" s="502"/>
      <c r="E21" s="502"/>
      <c r="F21" s="502"/>
      <c r="G21" s="502"/>
      <c r="H21" s="502"/>
      <c r="I21" s="502"/>
    </row>
    <row r="22" spans="1:9" ht="58.5" customHeight="1" x14ac:dyDescent="0.25">
      <c r="A22" s="503" t="s">
        <v>2421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8">
    <mergeCell ref="A20:H20"/>
    <mergeCell ref="A1:I1"/>
    <mergeCell ref="A2:I2"/>
    <mergeCell ref="A5:I5"/>
    <mergeCell ref="A12:D12"/>
    <mergeCell ref="E12:H12"/>
    <mergeCell ref="A7:D7"/>
    <mergeCell ref="E7:H7"/>
    <mergeCell ref="E8:H8"/>
    <mergeCell ref="A8:D8"/>
    <mergeCell ref="A3:B3"/>
    <mergeCell ref="C3:I3"/>
    <mergeCell ref="A19:D19"/>
    <mergeCell ref="E19:H19"/>
    <mergeCell ref="E11:H11"/>
    <mergeCell ref="A9:D9"/>
    <mergeCell ref="A23:B23"/>
    <mergeCell ref="A10:D10"/>
    <mergeCell ref="E10:H10"/>
    <mergeCell ref="A18:D18"/>
    <mergeCell ref="E18:H18"/>
    <mergeCell ref="A11:D11"/>
    <mergeCell ref="C23:D23"/>
    <mergeCell ref="A16:D16"/>
    <mergeCell ref="E16:H16"/>
    <mergeCell ref="A14:D14"/>
    <mergeCell ref="A21:I21"/>
    <mergeCell ref="A22:I22"/>
    <mergeCell ref="A13:D13"/>
    <mergeCell ref="E13:H13"/>
    <mergeCell ref="A15:D15"/>
    <mergeCell ref="E15:H15"/>
    <mergeCell ref="E9:H9"/>
    <mergeCell ref="A6:D6"/>
    <mergeCell ref="E6:H6"/>
    <mergeCell ref="E14:H14"/>
    <mergeCell ref="A17:D17"/>
    <mergeCell ref="E17:H17"/>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E16" sqref="E16:H16"/>
    </sheetView>
  </sheetViews>
  <sheetFormatPr defaultColWidth="9.140625" defaultRowHeight="15" x14ac:dyDescent="0.25"/>
  <cols>
    <col min="1" max="8" width="9.140625" style="377"/>
    <col min="9" max="9" width="9.140625" style="381"/>
    <col min="10" max="16384" width="9.140625" style="377"/>
  </cols>
  <sheetData>
    <row r="1" spans="1:9" ht="30" customHeight="1" x14ac:dyDescent="0.25">
      <c r="A1" s="447" t="s">
        <v>825</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80">
        <v>52.020099999999999</v>
      </c>
      <c r="C4" s="378"/>
      <c r="D4" s="378"/>
      <c r="E4" s="378"/>
      <c r="F4" s="378"/>
      <c r="G4" s="378"/>
      <c r="H4" s="378"/>
      <c r="I4" s="83"/>
    </row>
    <row r="5" spans="1:9" x14ac:dyDescent="0.25">
      <c r="A5" s="529"/>
      <c r="B5" s="530"/>
      <c r="C5" s="530"/>
      <c r="D5" s="530"/>
      <c r="E5" s="530"/>
      <c r="F5" s="530"/>
      <c r="G5" s="530"/>
      <c r="H5" s="530"/>
      <c r="I5" s="531"/>
    </row>
    <row r="6" spans="1:9" ht="15" customHeight="1" x14ac:dyDescent="0.25">
      <c r="A6" s="498" t="s">
        <v>349</v>
      </c>
      <c r="B6" s="499"/>
      <c r="C6" s="499"/>
      <c r="D6" s="499"/>
      <c r="E6" s="499" t="s">
        <v>19</v>
      </c>
      <c r="F6" s="499"/>
      <c r="G6" s="499"/>
      <c r="H6" s="499"/>
      <c r="I6" s="83">
        <v>6</v>
      </c>
    </row>
    <row r="7" spans="1:9" ht="30.75" customHeight="1" x14ac:dyDescent="0.25">
      <c r="A7" s="504" t="s">
        <v>331</v>
      </c>
      <c r="B7" s="505"/>
      <c r="C7" s="505"/>
      <c r="D7" s="505"/>
      <c r="E7" s="499" t="s">
        <v>2449</v>
      </c>
      <c r="F7" s="499"/>
      <c r="G7" s="499"/>
      <c r="H7" s="499"/>
      <c r="I7" s="83">
        <v>3</v>
      </c>
    </row>
    <row r="8" spans="1:9" x14ac:dyDescent="0.25">
      <c r="A8" s="498" t="s">
        <v>24</v>
      </c>
      <c r="B8" s="499"/>
      <c r="C8" s="499"/>
      <c r="D8" s="499"/>
      <c r="E8" s="499" t="s">
        <v>25</v>
      </c>
      <c r="F8" s="499"/>
      <c r="G8" s="499"/>
      <c r="H8" s="499"/>
      <c r="I8" s="83">
        <v>3</v>
      </c>
    </row>
    <row r="9" spans="1:9" x14ac:dyDescent="0.25">
      <c r="A9" s="498" t="s">
        <v>797</v>
      </c>
      <c r="B9" s="499"/>
      <c r="C9" s="499"/>
      <c r="D9" s="499"/>
      <c r="E9" s="499" t="s">
        <v>798</v>
      </c>
      <c r="F9" s="499"/>
      <c r="G9" s="499"/>
      <c r="H9" s="499"/>
      <c r="I9" s="83">
        <v>3</v>
      </c>
    </row>
    <row r="10" spans="1:9" x14ac:dyDescent="0.25">
      <c r="A10" s="498" t="s">
        <v>1478</v>
      </c>
      <c r="B10" s="499"/>
      <c r="C10" s="499"/>
      <c r="D10" s="499"/>
      <c r="E10" s="499" t="s">
        <v>1479</v>
      </c>
      <c r="F10" s="499"/>
      <c r="G10" s="499"/>
      <c r="H10" s="499"/>
      <c r="I10" s="83">
        <v>3</v>
      </c>
    </row>
    <row r="11" spans="1:9" x14ac:dyDescent="0.25">
      <c r="A11" s="498" t="s">
        <v>226</v>
      </c>
      <c r="B11" s="499"/>
      <c r="C11" s="499"/>
      <c r="D11" s="499"/>
      <c r="E11" s="499" t="s">
        <v>84</v>
      </c>
      <c r="F11" s="499"/>
      <c r="G11" s="499"/>
      <c r="H11" s="499"/>
      <c r="I11" s="83">
        <v>3</v>
      </c>
    </row>
    <row r="12" spans="1:9" x14ac:dyDescent="0.25">
      <c r="A12" s="498" t="s">
        <v>363</v>
      </c>
      <c r="B12" s="499"/>
      <c r="C12" s="499"/>
      <c r="D12" s="499"/>
      <c r="E12" s="499" t="s">
        <v>8</v>
      </c>
      <c r="F12" s="499"/>
      <c r="G12" s="499"/>
      <c r="H12" s="499"/>
      <c r="I12" s="83">
        <v>6</v>
      </c>
    </row>
    <row r="13" spans="1:9" ht="27.75" customHeight="1" x14ac:dyDescent="0.25">
      <c r="A13" s="504" t="s">
        <v>2422</v>
      </c>
      <c r="B13" s="505"/>
      <c r="C13" s="505"/>
      <c r="D13" s="505"/>
      <c r="E13" s="506" t="s">
        <v>2450</v>
      </c>
      <c r="F13" s="506"/>
      <c r="G13" s="506"/>
      <c r="H13" s="506"/>
      <c r="I13" s="83">
        <v>3</v>
      </c>
    </row>
    <row r="14" spans="1:9" x14ac:dyDescent="0.25">
      <c r="A14" s="504" t="s">
        <v>2</v>
      </c>
      <c r="B14" s="505"/>
      <c r="C14" s="505"/>
      <c r="D14" s="505"/>
      <c r="E14" s="507" t="s">
        <v>2451</v>
      </c>
      <c r="F14" s="507"/>
      <c r="G14" s="507"/>
      <c r="H14" s="507"/>
      <c r="I14" s="83">
        <v>6</v>
      </c>
    </row>
    <row r="15" spans="1:9" ht="30.75" customHeight="1" x14ac:dyDescent="0.25">
      <c r="A15" s="504" t="s">
        <v>15</v>
      </c>
      <c r="B15" s="505"/>
      <c r="C15" s="505"/>
      <c r="D15" s="505"/>
      <c r="E15" s="499" t="s">
        <v>80</v>
      </c>
      <c r="F15" s="499"/>
      <c r="G15" s="499"/>
      <c r="H15" s="499"/>
      <c r="I15" s="83">
        <v>3</v>
      </c>
    </row>
    <row r="16" spans="1:9" ht="45.75" customHeight="1" x14ac:dyDescent="0.25">
      <c r="A16" s="504" t="s">
        <v>1887</v>
      </c>
      <c r="B16" s="505"/>
      <c r="C16" s="505"/>
      <c r="D16" s="505"/>
      <c r="E16" s="505" t="s">
        <v>2540</v>
      </c>
      <c r="F16" s="505"/>
      <c r="G16" s="505"/>
      <c r="H16" s="505"/>
      <c r="I16" s="83">
        <v>6</v>
      </c>
    </row>
    <row r="17" spans="1:9" x14ac:dyDescent="0.25">
      <c r="A17" s="498" t="s">
        <v>362</v>
      </c>
      <c r="B17" s="499"/>
      <c r="C17" s="499"/>
      <c r="D17" s="499"/>
      <c r="E17" s="499" t="s">
        <v>9</v>
      </c>
      <c r="F17" s="499"/>
      <c r="G17" s="499"/>
      <c r="H17" s="499"/>
      <c r="I17" s="83">
        <v>3</v>
      </c>
    </row>
    <row r="18" spans="1:9" x14ac:dyDescent="0.25">
      <c r="A18" s="498" t="s">
        <v>617</v>
      </c>
      <c r="B18" s="499"/>
      <c r="C18" s="499"/>
      <c r="D18" s="499"/>
      <c r="E18" s="512" t="s">
        <v>83</v>
      </c>
      <c r="F18" s="512"/>
      <c r="G18" s="512"/>
      <c r="H18" s="512"/>
      <c r="I18" s="83">
        <v>8</v>
      </c>
    </row>
    <row r="19" spans="1:9" x14ac:dyDescent="0.25">
      <c r="A19" s="498" t="s">
        <v>4</v>
      </c>
      <c r="B19" s="499"/>
      <c r="C19" s="499"/>
      <c r="D19" s="499"/>
      <c r="E19" s="499"/>
      <c r="F19" s="499"/>
      <c r="G19" s="499"/>
      <c r="H19" s="499"/>
      <c r="I19" s="83">
        <v>6</v>
      </c>
    </row>
    <row r="20" spans="1:9" x14ac:dyDescent="0.25">
      <c r="A20" s="516" t="s">
        <v>1396</v>
      </c>
      <c r="B20" s="517"/>
      <c r="C20" s="517"/>
      <c r="D20" s="517"/>
      <c r="E20" s="517"/>
      <c r="F20" s="517"/>
      <c r="G20" s="517"/>
      <c r="H20" s="518"/>
      <c r="I20" s="86">
        <f>SUM(I6:I19)</f>
        <v>62</v>
      </c>
    </row>
    <row r="21" spans="1:9" x14ac:dyDescent="0.25">
      <c r="A21" s="502" t="s">
        <v>6</v>
      </c>
      <c r="B21" s="502"/>
      <c r="C21" s="502"/>
      <c r="D21" s="502"/>
      <c r="E21" s="502"/>
      <c r="F21" s="502"/>
      <c r="G21" s="502"/>
      <c r="H21" s="502"/>
      <c r="I21" s="502"/>
    </row>
    <row r="22" spans="1:9" ht="44.25" customHeight="1" x14ac:dyDescent="0.25">
      <c r="A22" s="640" t="s">
        <v>2441</v>
      </c>
      <c r="B22" s="640"/>
      <c r="C22" s="640"/>
      <c r="D22" s="640"/>
      <c r="E22" s="640"/>
      <c r="F22" s="640"/>
      <c r="G22" s="640"/>
      <c r="H22" s="640"/>
      <c r="I22" s="640"/>
    </row>
    <row r="23" spans="1:9" ht="60.75" customHeight="1" x14ac:dyDescent="0.25">
      <c r="A23" s="503" t="s">
        <v>2421</v>
      </c>
      <c r="B23" s="503"/>
      <c r="C23" s="503"/>
      <c r="D23" s="503"/>
      <c r="E23" s="503"/>
      <c r="F23" s="503"/>
      <c r="G23" s="503"/>
      <c r="H23" s="503"/>
      <c r="I23" s="503"/>
    </row>
    <row r="24" spans="1:9" x14ac:dyDescent="0.25">
      <c r="A24" s="527" t="s">
        <v>560</v>
      </c>
      <c r="B24" s="527"/>
      <c r="C24" s="527" t="s">
        <v>1361</v>
      </c>
      <c r="D24" s="527"/>
      <c r="E24" s="382"/>
      <c r="F24" s="382"/>
      <c r="G24" s="382"/>
      <c r="H24" s="382"/>
      <c r="I24" s="93"/>
    </row>
  </sheetData>
  <sheetProtection password="CA9D" sheet="1" objects="1" scenarios="1"/>
  <mergeCells count="39">
    <mergeCell ref="A1:I1"/>
    <mergeCell ref="A2:I2"/>
    <mergeCell ref="A3:B3"/>
    <mergeCell ref="C3:I3"/>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4:B24"/>
    <mergeCell ref="C24:D24"/>
    <mergeCell ref="A19:D19"/>
    <mergeCell ref="E19:H19"/>
    <mergeCell ref="A20:H20"/>
    <mergeCell ref="A21:I21"/>
    <mergeCell ref="A22:I22"/>
    <mergeCell ref="A23:I2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I36"/>
  <sheetViews>
    <sheetView view="pageLayout" zoomScaleNormal="100" workbookViewId="0">
      <selection sqref="A1:I1"/>
    </sheetView>
  </sheetViews>
  <sheetFormatPr defaultColWidth="9.140625" defaultRowHeight="15" x14ac:dyDescent="0.25"/>
  <cols>
    <col min="1" max="8" width="9.140625" style="37"/>
    <col min="9" max="9" width="9.140625" style="2"/>
    <col min="10" max="16384" width="9.140625" style="37"/>
  </cols>
  <sheetData>
    <row r="1" spans="1:9" ht="34.5" customHeight="1" x14ac:dyDescent="0.25">
      <c r="A1" s="447" t="s">
        <v>1909</v>
      </c>
      <c r="B1" s="447"/>
      <c r="C1" s="447"/>
      <c r="D1" s="447"/>
      <c r="E1" s="447"/>
      <c r="F1" s="447"/>
      <c r="G1" s="447"/>
      <c r="H1" s="447"/>
      <c r="I1" s="447"/>
    </row>
    <row r="2" spans="1:9" ht="14.65" x14ac:dyDescent="0.3">
      <c r="A2" s="447" t="s">
        <v>426</v>
      </c>
      <c r="B2" s="447"/>
      <c r="C2" s="447"/>
      <c r="D2" s="447"/>
      <c r="E2" s="447"/>
      <c r="F2" s="447"/>
      <c r="G2" s="447"/>
      <c r="H2" s="447"/>
      <c r="I2" s="447"/>
    </row>
    <row r="3" spans="1:9" ht="15" customHeight="1" x14ac:dyDescent="0.25">
      <c r="A3" s="519" t="s">
        <v>27</v>
      </c>
      <c r="B3" s="520"/>
      <c r="C3" s="520" t="s">
        <v>715</v>
      </c>
      <c r="D3" s="520"/>
      <c r="E3" s="520"/>
      <c r="F3" s="520"/>
      <c r="G3" s="520"/>
      <c r="H3" s="520"/>
      <c r="I3" s="521"/>
    </row>
    <row r="4" spans="1:9" ht="15" customHeight="1" x14ac:dyDescent="0.25">
      <c r="A4" s="81" t="s">
        <v>29</v>
      </c>
      <c r="B4" s="638" t="s">
        <v>826</v>
      </c>
      <c r="C4" s="638"/>
      <c r="D4" s="638"/>
      <c r="E4" s="130"/>
      <c r="F4" s="130"/>
      <c r="G4" s="130"/>
      <c r="H4" s="130"/>
      <c r="I4" s="83"/>
    </row>
    <row r="5" spans="1:9" x14ac:dyDescent="0.25">
      <c r="A5" s="524" t="s">
        <v>1385</v>
      </c>
      <c r="B5" s="525"/>
      <c r="C5" s="525"/>
      <c r="D5" s="525"/>
      <c r="E5" s="525"/>
      <c r="F5" s="525"/>
      <c r="G5" s="525"/>
      <c r="H5" s="525"/>
      <c r="I5" s="526"/>
    </row>
    <row r="6" spans="1:9" x14ac:dyDescent="0.25">
      <c r="A6" s="504" t="s">
        <v>13</v>
      </c>
      <c r="B6" s="505"/>
      <c r="C6" s="505"/>
      <c r="D6" s="505"/>
      <c r="E6" s="499" t="s">
        <v>136</v>
      </c>
      <c r="F6" s="499"/>
      <c r="G6" s="499"/>
      <c r="H6" s="499"/>
      <c r="I6" s="83">
        <v>3</v>
      </c>
    </row>
    <row r="7" spans="1:9" x14ac:dyDescent="0.25">
      <c r="A7" s="498" t="s">
        <v>24</v>
      </c>
      <c r="B7" s="499"/>
      <c r="C7" s="499"/>
      <c r="D7" s="499"/>
      <c r="E7" s="499" t="s">
        <v>25</v>
      </c>
      <c r="F7" s="499"/>
      <c r="G7" s="499"/>
      <c r="H7" s="499"/>
      <c r="I7" s="83">
        <v>3</v>
      </c>
    </row>
    <row r="8" spans="1:9" x14ac:dyDescent="0.25">
      <c r="A8" s="498" t="s">
        <v>226</v>
      </c>
      <c r="B8" s="499"/>
      <c r="C8" s="499"/>
      <c r="D8" s="499"/>
      <c r="E8" s="499" t="s">
        <v>84</v>
      </c>
      <c r="F8" s="499"/>
      <c r="G8" s="499"/>
      <c r="H8" s="499"/>
      <c r="I8" s="83">
        <v>3</v>
      </c>
    </row>
    <row r="9" spans="1:9" x14ac:dyDescent="0.25">
      <c r="A9" s="498" t="s">
        <v>225</v>
      </c>
      <c r="B9" s="499"/>
      <c r="C9" s="499"/>
      <c r="D9" s="499"/>
      <c r="E9" s="499" t="s">
        <v>229</v>
      </c>
      <c r="F9" s="499"/>
      <c r="G9" s="499"/>
      <c r="H9" s="499"/>
      <c r="I9" s="83">
        <v>3</v>
      </c>
    </row>
    <row r="10" spans="1:9" x14ac:dyDescent="0.25">
      <c r="A10" s="498" t="s">
        <v>363</v>
      </c>
      <c r="B10" s="499"/>
      <c r="C10" s="499"/>
      <c r="D10" s="499"/>
      <c r="E10" s="499" t="s">
        <v>8</v>
      </c>
      <c r="F10" s="499"/>
      <c r="G10" s="499"/>
      <c r="H10" s="499"/>
      <c r="I10" s="83">
        <v>6</v>
      </c>
    </row>
    <row r="11" spans="1:9" x14ac:dyDescent="0.25">
      <c r="A11" s="504" t="s">
        <v>212</v>
      </c>
      <c r="B11" s="505"/>
      <c r="C11" s="505"/>
      <c r="D11" s="505"/>
      <c r="E11" s="499" t="s">
        <v>12</v>
      </c>
      <c r="F11" s="499"/>
      <c r="G11" s="499"/>
      <c r="H11" s="499"/>
      <c r="I11" s="83">
        <v>3</v>
      </c>
    </row>
    <row r="12" spans="1:9" x14ac:dyDescent="0.25">
      <c r="A12" s="498" t="s">
        <v>37</v>
      </c>
      <c r="B12" s="499"/>
      <c r="C12" s="499"/>
      <c r="D12" s="499"/>
      <c r="E12" s="499" t="s">
        <v>83</v>
      </c>
      <c r="F12" s="499"/>
      <c r="G12" s="499"/>
      <c r="H12" s="499"/>
      <c r="I12" s="83">
        <v>8</v>
      </c>
    </row>
    <row r="13" spans="1:9" x14ac:dyDescent="0.25">
      <c r="A13" s="501" t="s">
        <v>1563</v>
      </c>
      <c r="B13" s="501"/>
      <c r="C13" s="501"/>
      <c r="D13" s="501"/>
      <c r="E13" s="501"/>
      <c r="F13" s="501"/>
      <c r="G13" s="501"/>
      <c r="H13" s="501"/>
      <c r="I13" s="86">
        <f>SUM(I6:I12)</f>
        <v>29</v>
      </c>
    </row>
    <row r="14" spans="1:9" x14ac:dyDescent="0.25">
      <c r="A14" s="509" t="s">
        <v>1521</v>
      </c>
      <c r="B14" s="510"/>
      <c r="C14" s="510"/>
      <c r="D14" s="510"/>
      <c r="E14" s="510"/>
      <c r="F14" s="510"/>
      <c r="G14" s="510"/>
      <c r="H14" s="510"/>
      <c r="I14" s="511"/>
    </row>
    <row r="15" spans="1:9" x14ac:dyDescent="0.25">
      <c r="A15" s="687" t="s">
        <v>360</v>
      </c>
      <c r="B15" s="528"/>
      <c r="C15" s="528"/>
      <c r="D15" s="528"/>
      <c r="E15" s="528" t="s">
        <v>164</v>
      </c>
      <c r="F15" s="778"/>
      <c r="G15" s="778"/>
      <c r="H15" s="778"/>
      <c r="I15" s="83">
        <v>3</v>
      </c>
    </row>
    <row r="16" spans="1:9" x14ac:dyDescent="0.25">
      <c r="A16" s="498" t="s">
        <v>148</v>
      </c>
      <c r="B16" s="499"/>
      <c r="C16" s="499"/>
      <c r="D16" s="499"/>
      <c r="E16" s="499" t="s">
        <v>640</v>
      </c>
      <c r="F16" s="499"/>
      <c r="G16" s="499"/>
      <c r="H16" s="499"/>
      <c r="I16" s="83">
        <v>3</v>
      </c>
    </row>
    <row r="17" spans="1:9" x14ac:dyDescent="0.25">
      <c r="A17" s="685" t="s">
        <v>797</v>
      </c>
      <c r="B17" s="507"/>
      <c r="C17" s="507"/>
      <c r="D17" s="507"/>
      <c r="E17" s="499" t="s">
        <v>798</v>
      </c>
      <c r="F17" s="499"/>
      <c r="G17" s="499"/>
      <c r="H17" s="499"/>
      <c r="I17" s="121">
        <v>3</v>
      </c>
    </row>
    <row r="18" spans="1:9" x14ac:dyDescent="0.25">
      <c r="A18" s="685" t="s">
        <v>391</v>
      </c>
      <c r="B18" s="507"/>
      <c r="C18" s="507"/>
      <c r="D18" s="507"/>
      <c r="E18" s="507" t="s">
        <v>232</v>
      </c>
      <c r="F18" s="507"/>
      <c r="G18" s="507"/>
      <c r="H18" s="507"/>
      <c r="I18" s="121">
        <v>3</v>
      </c>
    </row>
    <row r="19" spans="1:9" ht="30" customHeight="1" x14ac:dyDescent="0.25">
      <c r="A19" s="504" t="s">
        <v>10</v>
      </c>
      <c r="B19" s="505"/>
      <c r="C19" s="505"/>
      <c r="D19" s="505"/>
      <c r="E19" s="506" t="s">
        <v>394</v>
      </c>
      <c r="F19" s="506"/>
      <c r="G19" s="506"/>
      <c r="H19" s="506"/>
      <c r="I19" s="83">
        <v>6</v>
      </c>
    </row>
    <row r="20" spans="1:9" ht="30" customHeight="1" x14ac:dyDescent="0.25">
      <c r="A20" s="504" t="s">
        <v>11</v>
      </c>
      <c r="B20" s="505"/>
      <c r="C20" s="505"/>
      <c r="D20" s="505"/>
      <c r="E20" s="512" t="s">
        <v>1118</v>
      </c>
      <c r="F20" s="512"/>
      <c r="G20" s="512"/>
      <c r="H20" s="512"/>
      <c r="I20" s="83">
        <v>6</v>
      </c>
    </row>
    <row r="21" spans="1:9" ht="30" customHeight="1" x14ac:dyDescent="0.25">
      <c r="A21" s="689" t="s">
        <v>805</v>
      </c>
      <c r="B21" s="690"/>
      <c r="C21" s="690"/>
      <c r="D21" s="690"/>
      <c r="E21" s="528" t="s">
        <v>80</v>
      </c>
      <c r="F21" s="528"/>
      <c r="G21" s="528"/>
      <c r="H21" s="528"/>
      <c r="I21" s="122">
        <v>3</v>
      </c>
    </row>
    <row r="22" spans="1:9" ht="30" customHeight="1" x14ac:dyDescent="0.25">
      <c r="A22" s="498" t="s">
        <v>1695</v>
      </c>
      <c r="B22" s="499"/>
      <c r="C22" s="499"/>
      <c r="D22" s="499"/>
      <c r="E22" s="505" t="s">
        <v>1694</v>
      </c>
      <c r="F22" s="505"/>
      <c r="G22" s="505"/>
      <c r="H22" s="505"/>
      <c r="I22" s="83">
        <v>3</v>
      </c>
    </row>
    <row r="23" spans="1:9" x14ac:dyDescent="0.25">
      <c r="A23" s="498" t="s">
        <v>4</v>
      </c>
      <c r="B23" s="499"/>
      <c r="C23" s="499"/>
      <c r="D23" s="499"/>
      <c r="E23" s="499"/>
      <c r="F23" s="499"/>
      <c r="G23" s="499"/>
      <c r="H23" s="499"/>
      <c r="I23" s="83">
        <v>3</v>
      </c>
    </row>
    <row r="24" spans="1:9" x14ac:dyDescent="0.25">
      <c r="A24" s="500" t="s">
        <v>1389</v>
      </c>
      <c r="B24" s="500"/>
      <c r="C24" s="500"/>
      <c r="D24" s="500"/>
      <c r="E24" s="500"/>
      <c r="F24" s="500"/>
      <c r="G24" s="500"/>
      <c r="H24" s="500"/>
      <c r="I24" s="84">
        <f>SUM(I15:I23)</f>
        <v>33</v>
      </c>
    </row>
    <row r="25" spans="1:9" x14ac:dyDescent="0.25">
      <c r="A25" s="501" t="s">
        <v>1390</v>
      </c>
      <c r="B25" s="501"/>
      <c r="C25" s="501"/>
      <c r="D25" s="501"/>
      <c r="E25" s="501"/>
      <c r="F25" s="501"/>
      <c r="G25" s="501"/>
      <c r="H25" s="501"/>
      <c r="I25" s="86">
        <f>SUM(I13,I24)</f>
        <v>62</v>
      </c>
    </row>
    <row r="26" spans="1:9" ht="15" customHeight="1" x14ac:dyDescent="0.25">
      <c r="A26" s="509" t="s">
        <v>1526</v>
      </c>
      <c r="B26" s="510"/>
      <c r="C26" s="510"/>
      <c r="D26" s="510"/>
      <c r="E26" s="510"/>
      <c r="F26" s="510"/>
      <c r="G26" s="510"/>
      <c r="H26" s="510"/>
      <c r="I26" s="511"/>
    </row>
    <row r="27" spans="1:9" x14ac:dyDescent="0.25">
      <c r="A27" s="687" t="s">
        <v>1680</v>
      </c>
      <c r="B27" s="528"/>
      <c r="C27" s="528"/>
      <c r="D27" s="528"/>
      <c r="E27" s="528" t="s">
        <v>19</v>
      </c>
      <c r="F27" s="778"/>
      <c r="G27" s="778"/>
      <c r="H27" s="778"/>
      <c r="I27" s="83">
        <v>6</v>
      </c>
    </row>
    <row r="28" spans="1:9" s="287" customFormat="1" x14ac:dyDescent="0.25">
      <c r="A28" s="498" t="s">
        <v>20</v>
      </c>
      <c r="B28" s="499"/>
      <c r="C28" s="499"/>
      <c r="D28" s="499"/>
      <c r="E28" s="499" t="s">
        <v>21</v>
      </c>
      <c r="F28" s="499"/>
      <c r="G28" s="499"/>
      <c r="H28" s="499"/>
      <c r="I28" s="83">
        <v>3</v>
      </c>
    </row>
    <row r="29" spans="1:9" x14ac:dyDescent="0.25">
      <c r="A29" s="498" t="s">
        <v>797</v>
      </c>
      <c r="B29" s="499"/>
      <c r="C29" s="499"/>
      <c r="D29" s="499"/>
      <c r="E29" s="499" t="s">
        <v>798</v>
      </c>
      <c r="F29" s="499"/>
      <c r="G29" s="499"/>
      <c r="H29" s="499"/>
      <c r="I29" s="150">
        <v>3</v>
      </c>
    </row>
    <row r="30" spans="1:9" ht="30" customHeight="1" x14ac:dyDescent="0.25">
      <c r="A30" s="504" t="s">
        <v>10</v>
      </c>
      <c r="B30" s="505"/>
      <c r="C30" s="505"/>
      <c r="D30" s="505"/>
      <c r="E30" s="512" t="s">
        <v>74</v>
      </c>
      <c r="F30" s="512"/>
      <c r="G30" s="512"/>
      <c r="H30" s="512"/>
      <c r="I30" s="83">
        <v>3</v>
      </c>
    </row>
    <row r="31" spans="1:9" ht="77.25" customHeight="1" x14ac:dyDescent="0.25">
      <c r="A31" s="504" t="s">
        <v>43</v>
      </c>
      <c r="B31" s="505"/>
      <c r="C31" s="505"/>
      <c r="D31" s="505"/>
      <c r="E31" s="507" t="s">
        <v>1682</v>
      </c>
      <c r="F31" s="507"/>
      <c r="G31" s="507"/>
      <c r="H31" s="507"/>
      <c r="I31" s="83">
        <v>6</v>
      </c>
    </row>
    <row r="32" spans="1:9" ht="33.75" customHeight="1" x14ac:dyDescent="0.25">
      <c r="A32" s="504" t="s">
        <v>3</v>
      </c>
      <c r="B32" s="505"/>
      <c r="C32" s="505"/>
      <c r="D32" s="505"/>
      <c r="E32" s="499" t="s">
        <v>1574</v>
      </c>
      <c r="F32" s="499"/>
      <c r="G32" s="499"/>
      <c r="H32" s="499"/>
      <c r="I32" s="83">
        <v>6</v>
      </c>
    </row>
    <row r="33" spans="1:9" x14ac:dyDescent="0.25">
      <c r="A33" s="498" t="s">
        <v>4</v>
      </c>
      <c r="B33" s="499"/>
      <c r="C33" s="499"/>
      <c r="D33" s="499"/>
      <c r="E33" s="499"/>
      <c r="F33" s="499"/>
      <c r="G33" s="499"/>
      <c r="H33" s="499"/>
      <c r="I33" s="83">
        <v>6</v>
      </c>
    </row>
    <row r="34" spans="1:9" s="62" customFormat="1" x14ac:dyDescent="0.25">
      <c r="A34" s="500" t="s">
        <v>1542</v>
      </c>
      <c r="B34" s="500"/>
      <c r="C34" s="500"/>
      <c r="D34" s="500"/>
      <c r="E34" s="500"/>
      <c r="F34" s="500"/>
      <c r="G34" s="500"/>
      <c r="H34" s="500"/>
      <c r="I34" s="84">
        <f>SUM(I27:I33)</f>
        <v>33</v>
      </c>
    </row>
    <row r="35" spans="1:9" x14ac:dyDescent="0.25">
      <c r="A35" s="501" t="s">
        <v>1543</v>
      </c>
      <c r="B35" s="501"/>
      <c r="C35" s="501"/>
      <c r="D35" s="501"/>
      <c r="E35" s="501"/>
      <c r="F35" s="501"/>
      <c r="G35" s="501"/>
      <c r="H35" s="501"/>
      <c r="I35" s="86">
        <f>SUM(I13,I34)</f>
        <v>62</v>
      </c>
    </row>
    <row r="36" spans="1:9" x14ac:dyDescent="0.25">
      <c r="A36" s="527" t="s">
        <v>560</v>
      </c>
      <c r="B36" s="527"/>
      <c r="C36" s="527" t="s">
        <v>1361</v>
      </c>
      <c r="D36" s="527"/>
      <c r="E36" s="87"/>
      <c r="F36" s="87"/>
      <c r="G36" s="87"/>
      <c r="H36" s="87"/>
      <c r="I36" s="93"/>
    </row>
  </sheetData>
  <sheetProtection password="CA9D" sheet="1" objects="1" scenarios="1"/>
  <mergeCells count="61">
    <mergeCell ref="A32:D32"/>
    <mergeCell ref="E32:H32"/>
    <mergeCell ref="A29:D29"/>
    <mergeCell ref="E29:H29"/>
    <mergeCell ref="A26:I26"/>
    <mergeCell ref="A30:D30"/>
    <mergeCell ref="E30:H30"/>
    <mergeCell ref="A31:D31"/>
    <mergeCell ref="E31:H31"/>
    <mergeCell ref="A27:D27"/>
    <mergeCell ref="E27:H27"/>
    <mergeCell ref="A28:D28"/>
    <mergeCell ref="E28:H28"/>
    <mergeCell ref="A1:I1"/>
    <mergeCell ref="A2:I2"/>
    <mergeCell ref="A13:H13"/>
    <mergeCell ref="A21:D21"/>
    <mergeCell ref="A18:D18"/>
    <mergeCell ref="E18:H18"/>
    <mergeCell ref="A3:B3"/>
    <mergeCell ref="C3:I3"/>
    <mergeCell ref="B4:D4"/>
    <mergeCell ref="A11:D11"/>
    <mergeCell ref="E11:H11"/>
    <mergeCell ref="A5:I5"/>
    <mergeCell ref="A6:D6"/>
    <mergeCell ref="E6:H6"/>
    <mergeCell ref="A16:D16"/>
    <mergeCell ref="A10:D10"/>
    <mergeCell ref="E10:H10"/>
    <mergeCell ref="A22:D22"/>
    <mergeCell ref="E22:H22"/>
    <mergeCell ref="A19:D19"/>
    <mergeCell ref="E19:H19"/>
    <mergeCell ref="A12:D12"/>
    <mergeCell ref="E12:H12"/>
    <mergeCell ref="A15:D15"/>
    <mergeCell ref="E15:H15"/>
    <mergeCell ref="E17:H17"/>
    <mergeCell ref="A36:B36"/>
    <mergeCell ref="C36:D36"/>
    <mergeCell ref="A34:H34"/>
    <mergeCell ref="A35:H35"/>
    <mergeCell ref="A33:D33"/>
    <mergeCell ref="E33:H33"/>
    <mergeCell ref="A7:D7"/>
    <mergeCell ref="E7:H7"/>
    <mergeCell ref="E21:H21"/>
    <mergeCell ref="A24:H24"/>
    <mergeCell ref="A25:H25"/>
    <mergeCell ref="A14:I14"/>
    <mergeCell ref="A20:D20"/>
    <mergeCell ref="E20:H20"/>
    <mergeCell ref="A17:D17"/>
    <mergeCell ref="E16:H16"/>
    <mergeCell ref="A23:D23"/>
    <mergeCell ref="E23:H23"/>
    <mergeCell ref="A8:D8"/>
    <mergeCell ref="E8:H8"/>
    <mergeCell ref="A9:D9"/>
    <mergeCell ref="E9:H9"/>
  </mergeCells>
  <hyperlinks>
    <hyperlink ref="A36" location="'Table of Contents'!A1" display="table of contents"/>
    <hyperlink ref="C36:D36" location="'Programs by University'!A1" display="programs by university"/>
  </hyperlinks>
  <pageMargins left="1" right="1" top="0.53125" bottom="0.83333333333333337" header="0.5" footer="0.5"/>
  <pageSetup orientation="portrait" r:id="rId1"/>
  <headerFooter>
    <oddFooter>&amp;C&amp;P</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I37"/>
  <sheetViews>
    <sheetView view="pageLayout" zoomScaleNormal="100" workbookViewId="0">
      <selection activeCell="C37" sqref="C37:D37"/>
    </sheetView>
  </sheetViews>
  <sheetFormatPr defaultColWidth="9.140625" defaultRowHeight="15" x14ac:dyDescent="0.25"/>
  <cols>
    <col min="1" max="8" width="9.140625" style="20"/>
    <col min="9" max="9" width="9.140625" style="2"/>
    <col min="10" max="16384" width="9.140625" style="20"/>
  </cols>
  <sheetData>
    <row r="1" spans="1:9" ht="14.65" x14ac:dyDescent="0.3">
      <c r="A1" s="447" t="s">
        <v>282</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154" t="s">
        <v>831</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5" customHeight="1"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14.65" x14ac:dyDescent="0.3">
      <c r="A10" s="538" t="s">
        <v>13</v>
      </c>
      <c r="B10" s="539"/>
      <c r="C10" s="539"/>
      <c r="D10" s="539"/>
      <c r="E10" s="499" t="s">
        <v>136</v>
      </c>
      <c r="F10" s="499"/>
      <c r="G10" s="499"/>
      <c r="H10" s="499"/>
      <c r="I10" s="83">
        <v>3</v>
      </c>
    </row>
    <row r="11" spans="1:9" x14ac:dyDescent="0.25">
      <c r="A11" s="498" t="s">
        <v>502</v>
      </c>
      <c r="B11" s="499"/>
      <c r="C11" s="499"/>
      <c r="D11" s="499"/>
      <c r="E11" s="499" t="s">
        <v>84</v>
      </c>
      <c r="F11" s="499"/>
      <c r="G11" s="499"/>
      <c r="H11" s="499"/>
      <c r="I11" s="83">
        <v>3</v>
      </c>
    </row>
    <row r="12" spans="1:9" ht="30" customHeight="1" x14ac:dyDescent="0.3">
      <c r="A12" s="504" t="s">
        <v>10</v>
      </c>
      <c r="B12" s="505"/>
      <c r="C12" s="505"/>
      <c r="D12" s="505"/>
      <c r="E12" s="512" t="s">
        <v>74</v>
      </c>
      <c r="F12" s="512"/>
      <c r="G12" s="512"/>
      <c r="H12" s="512"/>
      <c r="I12" s="83">
        <v>6</v>
      </c>
    </row>
    <row r="13" spans="1:9" ht="29.25" customHeight="1" x14ac:dyDescent="0.3">
      <c r="A13" s="504" t="s">
        <v>11</v>
      </c>
      <c r="B13" s="505"/>
      <c r="C13" s="505"/>
      <c r="D13" s="505"/>
      <c r="E13" s="499" t="s">
        <v>159</v>
      </c>
      <c r="F13" s="499"/>
      <c r="G13" s="499"/>
      <c r="H13" s="499"/>
      <c r="I13" s="83">
        <v>6</v>
      </c>
    </row>
    <row r="14" spans="1:9" x14ac:dyDescent="0.25">
      <c r="A14" s="504" t="s">
        <v>736</v>
      </c>
      <c r="B14" s="505"/>
      <c r="C14" s="505"/>
      <c r="D14" s="505"/>
      <c r="E14" s="505" t="s">
        <v>1730</v>
      </c>
      <c r="F14" s="505"/>
      <c r="G14" s="505"/>
      <c r="H14" s="505"/>
      <c r="I14" s="83">
        <v>3</v>
      </c>
    </row>
    <row r="15" spans="1:9" ht="14.65" x14ac:dyDescent="0.3">
      <c r="A15" s="498"/>
      <c r="B15" s="499"/>
      <c r="C15" s="499"/>
      <c r="D15" s="499"/>
      <c r="E15" s="499"/>
      <c r="F15" s="499"/>
      <c r="G15" s="499"/>
      <c r="H15" s="499"/>
      <c r="I15" s="83"/>
    </row>
    <row r="16" spans="1:9" ht="14.65" x14ac:dyDescent="0.3">
      <c r="A16" s="532" t="s">
        <v>2242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customHeight="1" x14ac:dyDescent="0.25">
      <c r="A18" s="498" t="s">
        <v>79</v>
      </c>
      <c r="B18" s="499"/>
      <c r="C18" s="499"/>
      <c r="D18" s="499"/>
      <c r="E18" s="499" t="s">
        <v>563</v>
      </c>
      <c r="F18" s="499"/>
      <c r="G18" s="499"/>
      <c r="H18" s="499"/>
      <c r="I18" s="83">
        <v>3</v>
      </c>
    </row>
    <row r="19" spans="1:9" x14ac:dyDescent="0.25">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x14ac:dyDescent="0.25">
      <c r="A21" s="504" t="s">
        <v>2243</v>
      </c>
      <c r="B21" s="505"/>
      <c r="C21" s="505"/>
      <c r="D21" s="505"/>
      <c r="E21" s="499" t="s">
        <v>192</v>
      </c>
      <c r="F21" s="499"/>
      <c r="G21" s="499"/>
      <c r="H21" s="499"/>
      <c r="I21" s="83">
        <v>3</v>
      </c>
    </row>
    <row r="22" spans="1:9" ht="14.65" x14ac:dyDescent="0.3">
      <c r="A22" s="498"/>
      <c r="B22" s="499"/>
      <c r="C22" s="499"/>
      <c r="D22" s="499"/>
      <c r="E22" s="499"/>
      <c r="F22" s="499"/>
      <c r="G22" s="499"/>
      <c r="H22" s="499"/>
      <c r="I22" s="83"/>
    </row>
    <row r="23" spans="1:9" ht="14.65" x14ac:dyDescent="0.3">
      <c r="A23" s="532" t="s">
        <v>827</v>
      </c>
      <c r="B23" s="533"/>
      <c r="C23" s="533"/>
      <c r="D23" s="533"/>
      <c r="E23" s="533"/>
      <c r="F23" s="533"/>
      <c r="G23" s="533"/>
      <c r="H23" s="533"/>
      <c r="I23" s="534"/>
    </row>
    <row r="24" spans="1:9" x14ac:dyDescent="0.25">
      <c r="A24" s="498" t="s">
        <v>2246</v>
      </c>
      <c r="B24" s="499"/>
      <c r="C24" s="499"/>
      <c r="D24" s="499"/>
      <c r="E24" s="499" t="s">
        <v>19</v>
      </c>
      <c r="F24" s="499"/>
      <c r="G24" s="499"/>
      <c r="H24" s="499"/>
      <c r="I24" s="83">
        <v>6</v>
      </c>
    </row>
    <row r="25" spans="1:9" x14ac:dyDescent="0.25">
      <c r="A25" s="498" t="s">
        <v>24</v>
      </c>
      <c r="B25" s="499"/>
      <c r="C25" s="499"/>
      <c r="D25" s="499"/>
      <c r="E25" s="499" t="s">
        <v>25</v>
      </c>
      <c r="F25" s="499"/>
      <c r="G25" s="499"/>
      <c r="H25" s="499"/>
      <c r="I25" s="83">
        <v>3</v>
      </c>
    </row>
    <row r="26" spans="1:9" x14ac:dyDescent="0.25">
      <c r="A26" s="498" t="s">
        <v>2245</v>
      </c>
      <c r="B26" s="499"/>
      <c r="C26" s="499"/>
      <c r="D26" s="499"/>
      <c r="E26" s="499" t="s">
        <v>828</v>
      </c>
      <c r="F26" s="499"/>
      <c r="G26" s="499"/>
      <c r="H26" s="499"/>
      <c r="I26" s="83">
        <v>3</v>
      </c>
    </row>
    <row r="27" spans="1:9" x14ac:dyDescent="0.25">
      <c r="A27" s="498" t="s">
        <v>2244</v>
      </c>
      <c r="B27" s="499"/>
      <c r="C27" s="499"/>
      <c r="D27" s="499"/>
      <c r="E27" s="499" t="s">
        <v>1731</v>
      </c>
      <c r="F27" s="499"/>
      <c r="G27" s="499"/>
      <c r="H27" s="499"/>
      <c r="I27" s="83">
        <v>3</v>
      </c>
    </row>
    <row r="28" spans="1:9" x14ac:dyDescent="0.25">
      <c r="A28" s="498" t="s">
        <v>2247</v>
      </c>
      <c r="B28" s="499"/>
      <c r="C28" s="499"/>
      <c r="D28" s="499"/>
      <c r="E28" s="499" t="s">
        <v>229</v>
      </c>
      <c r="F28" s="499"/>
      <c r="G28" s="499"/>
      <c r="H28" s="499"/>
      <c r="I28" s="83">
        <v>3</v>
      </c>
    </row>
    <row r="29" spans="1:9" x14ac:dyDescent="0.25">
      <c r="A29" s="498"/>
      <c r="B29" s="499"/>
      <c r="C29" s="499"/>
      <c r="D29" s="499"/>
      <c r="E29" s="499"/>
      <c r="F29" s="499"/>
      <c r="G29" s="499"/>
      <c r="H29" s="499"/>
      <c r="I29" s="83"/>
    </row>
    <row r="30" spans="1:9" x14ac:dyDescent="0.25">
      <c r="A30" s="532" t="s">
        <v>18</v>
      </c>
      <c r="B30" s="533"/>
      <c r="C30" s="533"/>
      <c r="D30" s="533"/>
      <c r="E30" s="533"/>
      <c r="F30" s="533"/>
      <c r="G30" s="533"/>
      <c r="H30" s="533"/>
      <c r="I30" s="534"/>
    </row>
    <row r="31" spans="1:9" x14ac:dyDescent="0.25">
      <c r="A31" s="498" t="s">
        <v>2248</v>
      </c>
      <c r="B31" s="499"/>
      <c r="C31" s="499"/>
      <c r="D31" s="499"/>
      <c r="E31" s="499" t="s">
        <v>829</v>
      </c>
      <c r="F31" s="499"/>
      <c r="G31" s="499"/>
      <c r="H31" s="499"/>
      <c r="I31" s="83">
        <v>3</v>
      </c>
    </row>
    <row r="32" spans="1:9" x14ac:dyDescent="0.25">
      <c r="A32" s="516" t="s">
        <v>1543</v>
      </c>
      <c r="B32" s="517"/>
      <c r="C32" s="517"/>
      <c r="D32" s="517"/>
      <c r="E32" s="517"/>
      <c r="F32" s="517"/>
      <c r="G32" s="517"/>
      <c r="H32" s="518"/>
      <c r="I32" s="86">
        <f>SUM(I7,I10:I14,I17:I18,I21,I24:I28,I31)</f>
        <v>62</v>
      </c>
    </row>
    <row r="33" spans="1:9" x14ac:dyDescent="0.25">
      <c r="A33" s="502" t="s">
        <v>6</v>
      </c>
      <c r="B33" s="502"/>
      <c r="C33" s="502"/>
      <c r="D33" s="502"/>
      <c r="E33" s="502"/>
      <c r="F33" s="502"/>
      <c r="G33" s="502"/>
      <c r="H33" s="502"/>
      <c r="I33" s="502"/>
    </row>
    <row r="34" spans="1:9" x14ac:dyDescent="0.25">
      <c r="A34" s="502" t="s">
        <v>2250</v>
      </c>
      <c r="B34" s="502"/>
      <c r="C34" s="502"/>
      <c r="D34" s="502"/>
      <c r="E34" s="502"/>
      <c r="F34" s="502"/>
      <c r="G34" s="502"/>
      <c r="H34" s="502"/>
      <c r="I34" s="502"/>
    </row>
    <row r="35" spans="1:9" ht="45" customHeight="1" x14ac:dyDescent="0.25">
      <c r="A35" s="640" t="s">
        <v>2251</v>
      </c>
      <c r="B35" s="640"/>
      <c r="C35" s="640"/>
      <c r="D35" s="640"/>
      <c r="E35" s="640"/>
      <c r="F35" s="640"/>
      <c r="G35" s="640"/>
      <c r="H35" s="640"/>
      <c r="I35" s="640"/>
    </row>
    <row r="36" spans="1:9" ht="27.75" customHeight="1" x14ac:dyDescent="0.25">
      <c r="A36" s="779" t="s">
        <v>2249</v>
      </c>
      <c r="B36" s="779"/>
      <c r="C36" s="779"/>
      <c r="D36" s="779"/>
      <c r="E36" s="779"/>
      <c r="F36" s="779"/>
      <c r="G36" s="779"/>
      <c r="H36" s="779"/>
      <c r="I36" s="779"/>
    </row>
    <row r="37" spans="1:9" s="70" customFormat="1" x14ac:dyDescent="0.25">
      <c r="A37" s="527" t="s">
        <v>560</v>
      </c>
      <c r="B37" s="527"/>
      <c r="C37" s="527" t="s">
        <v>1361</v>
      </c>
      <c r="D37" s="527"/>
      <c r="E37" s="87"/>
      <c r="F37" s="87"/>
      <c r="G37" s="87"/>
      <c r="H37" s="87"/>
      <c r="I37" s="93"/>
    </row>
  </sheetData>
  <sheetProtection password="CA9D" sheet="1" objects="1" scenarios="1"/>
  <mergeCells count="58">
    <mergeCell ref="A1:I1"/>
    <mergeCell ref="A2:I2"/>
    <mergeCell ref="A5:I5"/>
    <mergeCell ref="A6:I6"/>
    <mergeCell ref="A7:D7"/>
    <mergeCell ref="E7:H7"/>
    <mergeCell ref="A3:B3"/>
    <mergeCell ref="C3:I3"/>
    <mergeCell ref="A10:D10"/>
    <mergeCell ref="E10:H10"/>
    <mergeCell ref="A8:D8"/>
    <mergeCell ref="E8:H8"/>
    <mergeCell ref="A9:I9"/>
    <mergeCell ref="A12:D12"/>
    <mergeCell ref="E12:H12"/>
    <mergeCell ref="A14:D14"/>
    <mergeCell ref="E14:H14"/>
    <mergeCell ref="A11:D11"/>
    <mergeCell ref="E11:H11"/>
    <mergeCell ref="A13:D13"/>
    <mergeCell ref="E13:H13"/>
    <mergeCell ref="A37:B37"/>
    <mergeCell ref="A23:I23"/>
    <mergeCell ref="A32:H32"/>
    <mergeCell ref="A26:D26"/>
    <mergeCell ref="E26:H26"/>
    <mergeCell ref="A25:D25"/>
    <mergeCell ref="E25:H25"/>
    <mergeCell ref="A27:D27"/>
    <mergeCell ref="E27:H27"/>
    <mergeCell ref="A24:D24"/>
    <mergeCell ref="E24:H24"/>
    <mergeCell ref="A28:D28"/>
    <mergeCell ref="E28:H28"/>
    <mergeCell ref="A29:D29"/>
    <mergeCell ref="C37:D37"/>
    <mergeCell ref="E29:H29"/>
    <mergeCell ref="A22:D22"/>
    <mergeCell ref="E22:H22"/>
    <mergeCell ref="A15:D15"/>
    <mergeCell ref="E15:H15"/>
    <mergeCell ref="A16:I16"/>
    <mergeCell ref="A19:D19"/>
    <mergeCell ref="E19:H19"/>
    <mergeCell ref="A20:I20"/>
    <mergeCell ref="A21:D21"/>
    <mergeCell ref="E21:H21"/>
    <mergeCell ref="A17:D17"/>
    <mergeCell ref="E17:H17"/>
    <mergeCell ref="A18:D18"/>
    <mergeCell ref="E18:H18"/>
    <mergeCell ref="A35:I35"/>
    <mergeCell ref="A36:I36"/>
    <mergeCell ref="A30:I30"/>
    <mergeCell ref="A31:D31"/>
    <mergeCell ref="E31:H31"/>
    <mergeCell ref="A34:I34"/>
    <mergeCell ref="A33:I33"/>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I20"/>
  <sheetViews>
    <sheetView view="pageLayout" zoomScaleNormal="100" workbookViewId="0">
      <selection activeCell="E10" sqref="E10:H10"/>
    </sheetView>
  </sheetViews>
  <sheetFormatPr defaultColWidth="9.140625" defaultRowHeight="15" x14ac:dyDescent="0.25"/>
  <cols>
    <col min="1" max="8" width="9.140625" style="350"/>
    <col min="9" max="9" width="9.140625" style="357"/>
    <col min="10" max="16384" width="9.140625" style="350"/>
  </cols>
  <sheetData>
    <row r="1" spans="1:9" x14ac:dyDescent="0.25">
      <c r="A1" s="447" t="s">
        <v>283</v>
      </c>
      <c r="B1" s="447"/>
      <c r="C1" s="447"/>
      <c r="D1" s="447"/>
      <c r="E1" s="447"/>
      <c r="F1" s="447"/>
      <c r="G1" s="447"/>
      <c r="H1" s="447"/>
      <c r="I1" s="447"/>
    </row>
    <row r="2" spans="1:9" x14ac:dyDescent="0.25">
      <c r="A2" s="447" t="s">
        <v>832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5">
        <v>30.9999</v>
      </c>
      <c r="C4" s="351"/>
      <c r="D4" s="351"/>
      <c r="E4" s="351"/>
      <c r="F4" s="351"/>
      <c r="G4" s="351"/>
      <c r="H4" s="351"/>
      <c r="I4" s="83"/>
    </row>
    <row r="5" spans="1:9"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ht="15" customHeight="1" x14ac:dyDescent="0.25">
      <c r="A7" s="498" t="s">
        <v>363</v>
      </c>
      <c r="B7" s="499"/>
      <c r="C7" s="499"/>
      <c r="D7" s="499"/>
      <c r="E7" s="499" t="s">
        <v>8</v>
      </c>
      <c r="F7" s="499"/>
      <c r="G7" s="499"/>
      <c r="H7" s="499"/>
      <c r="I7" s="83">
        <v>6</v>
      </c>
    </row>
    <row r="8" spans="1:9" ht="32.25" customHeight="1" x14ac:dyDescent="0.25">
      <c r="A8" s="504" t="s">
        <v>2422</v>
      </c>
      <c r="B8" s="505"/>
      <c r="C8" s="505"/>
      <c r="D8" s="505"/>
      <c r="E8" s="506" t="s">
        <v>2450</v>
      </c>
      <c r="F8" s="506"/>
      <c r="G8" s="506"/>
      <c r="H8" s="506"/>
      <c r="I8" s="83">
        <v>3</v>
      </c>
    </row>
    <row r="9" spans="1:9" x14ac:dyDescent="0.25">
      <c r="A9" s="498" t="s">
        <v>362</v>
      </c>
      <c r="B9" s="499"/>
      <c r="C9" s="499"/>
      <c r="D9" s="499"/>
      <c r="E9" s="499" t="s">
        <v>9</v>
      </c>
      <c r="F9" s="499"/>
      <c r="G9" s="499"/>
      <c r="H9" s="499"/>
      <c r="I9" s="83">
        <v>3</v>
      </c>
    </row>
    <row r="10" spans="1:9" ht="49.5" customHeight="1" x14ac:dyDescent="0.25">
      <c r="A10" s="504" t="s">
        <v>1887</v>
      </c>
      <c r="B10" s="505"/>
      <c r="C10" s="505"/>
      <c r="D10" s="505"/>
      <c r="E10" s="505" t="s">
        <v>2671</v>
      </c>
      <c r="F10" s="505"/>
      <c r="G10" s="505"/>
      <c r="H10" s="505"/>
      <c r="I10" s="83">
        <v>6</v>
      </c>
    </row>
    <row r="11" spans="1:9" ht="28.5" customHeight="1" x14ac:dyDescent="0.25">
      <c r="A11" s="504" t="s">
        <v>2</v>
      </c>
      <c r="B11" s="505"/>
      <c r="C11" s="505"/>
      <c r="D11" s="505"/>
      <c r="E11" s="507" t="s">
        <v>2536</v>
      </c>
      <c r="F11" s="507"/>
      <c r="G11" s="507"/>
      <c r="H11" s="507"/>
      <c r="I11" s="83">
        <v>6</v>
      </c>
    </row>
    <row r="12" spans="1:9" ht="31.5" customHeight="1" x14ac:dyDescent="0.25">
      <c r="A12" s="645" t="s">
        <v>805</v>
      </c>
      <c r="B12" s="646"/>
      <c r="C12" s="646"/>
      <c r="D12" s="646"/>
      <c r="E12" s="506" t="s">
        <v>80</v>
      </c>
      <c r="F12" s="506"/>
      <c r="G12" s="506"/>
      <c r="H12" s="506"/>
      <c r="I12" s="105">
        <v>3</v>
      </c>
    </row>
    <row r="13" spans="1:9" ht="15" customHeight="1" x14ac:dyDescent="0.25">
      <c r="A13" s="498" t="s">
        <v>37</v>
      </c>
      <c r="B13" s="499"/>
      <c r="C13" s="499"/>
      <c r="D13" s="499"/>
      <c r="E13" s="499" t="s">
        <v>83</v>
      </c>
      <c r="F13" s="499"/>
      <c r="G13" s="499"/>
      <c r="H13" s="499"/>
      <c r="I13" s="83">
        <v>8</v>
      </c>
    </row>
    <row r="14" spans="1:9" x14ac:dyDescent="0.25">
      <c r="A14" s="498" t="s">
        <v>1014</v>
      </c>
      <c r="B14" s="499"/>
      <c r="C14" s="499"/>
      <c r="D14" s="499"/>
      <c r="E14" s="499"/>
      <c r="F14" s="499"/>
      <c r="G14" s="499"/>
      <c r="H14" s="499"/>
      <c r="I14" s="103">
        <v>22</v>
      </c>
    </row>
    <row r="15" spans="1:9" x14ac:dyDescent="0.25">
      <c r="A15" s="516" t="s">
        <v>1396</v>
      </c>
      <c r="B15" s="517"/>
      <c r="C15" s="517"/>
      <c r="D15" s="517"/>
      <c r="E15" s="517"/>
      <c r="F15" s="517"/>
      <c r="G15" s="517"/>
      <c r="H15" s="517"/>
      <c r="I15" s="104">
        <f>SUM(I6:I14)</f>
        <v>60</v>
      </c>
    </row>
    <row r="16" spans="1:9" x14ac:dyDescent="0.25">
      <c r="A16" s="502" t="s">
        <v>6</v>
      </c>
      <c r="B16" s="502"/>
      <c r="C16" s="502"/>
      <c r="D16" s="502"/>
      <c r="E16" s="502"/>
      <c r="F16" s="502"/>
      <c r="G16" s="502"/>
      <c r="H16" s="502"/>
      <c r="I16" s="502"/>
    </row>
    <row r="17" spans="1:9" x14ac:dyDescent="0.25">
      <c r="A17" s="503" t="s">
        <v>833</v>
      </c>
      <c r="B17" s="503"/>
      <c r="C17" s="503"/>
      <c r="D17" s="503"/>
      <c r="E17" s="503"/>
      <c r="F17" s="503"/>
      <c r="G17" s="503"/>
      <c r="H17" s="503"/>
      <c r="I17" s="503"/>
    </row>
    <row r="18" spans="1:9" s="365" customFormat="1" ht="58.5" customHeight="1" x14ac:dyDescent="0.25">
      <c r="A18" s="503" t="s">
        <v>2421</v>
      </c>
      <c r="B18" s="503"/>
      <c r="C18" s="503"/>
      <c r="D18" s="503"/>
      <c r="E18" s="503"/>
      <c r="F18" s="503"/>
      <c r="G18" s="503"/>
      <c r="H18" s="503"/>
      <c r="I18" s="503"/>
    </row>
    <row r="19" spans="1:9" x14ac:dyDescent="0.25">
      <c r="A19" s="503" t="s">
        <v>2528</v>
      </c>
      <c r="B19" s="503"/>
      <c r="C19" s="503"/>
      <c r="D19" s="503"/>
      <c r="E19" s="503"/>
      <c r="F19" s="503"/>
      <c r="G19" s="503"/>
      <c r="H19" s="503"/>
      <c r="I19" s="503"/>
    </row>
    <row r="20" spans="1:9" x14ac:dyDescent="0.25">
      <c r="A20" s="527" t="s">
        <v>560</v>
      </c>
      <c r="B20" s="527"/>
      <c r="C20" s="527" t="s">
        <v>1361</v>
      </c>
      <c r="D20" s="527"/>
      <c r="E20" s="359"/>
      <c r="F20" s="359"/>
      <c r="G20" s="359"/>
      <c r="H20" s="359"/>
      <c r="I20" s="93"/>
    </row>
  </sheetData>
  <sheetProtection password="CA9D" sheet="1" objects="1" scenarios="1"/>
  <mergeCells count="30">
    <mergeCell ref="A6:D6"/>
    <mergeCell ref="E6:H6"/>
    <mergeCell ref="A1:I1"/>
    <mergeCell ref="A2:I2"/>
    <mergeCell ref="A3:B3"/>
    <mergeCell ref="C3:I3"/>
    <mergeCell ref="A5:I5"/>
    <mergeCell ref="A18:I18"/>
    <mergeCell ref="A7:D7"/>
    <mergeCell ref="E7:H7"/>
    <mergeCell ref="A8:D8"/>
    <mergeCell ref="E8:H8"/>
    <mergeCell ref="A9:D9"/>
    <mergeCell ref="E9:H9"/>
    <mergeCell ref="A19:I19"/>
    <mergeCell ref="A20:B20"/>
    <mergeCell ref="C20:D20"/>
    <mergeCell ref="A16:I16"/>
    <mergeCell ref="A10:D10"/>
    <mergeCell ref="E10:H10"/>
    <mergeCell ref="A11:D11"/>
    <mergeCell ref="E11:H11"/>
    <mergeCell ref="A12:D12"/>
    <mergeCell ref="E12:H12"/>
    <mergeCell ref="A13:D13"/>
    <mergeCell ref="E13:H13"/>
    <mergeCell ref="A14:D14"/>
    <mergeCell ref="E14:H14"/>
    <mergeCell ref="A15:H15"/>
    <mergeCell ref="A17:I17"/>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I37"/>
  <sheetViews>
    <sheetView view="pageLayout" topLeftCell="A13" zoomScaleNormal="100" workbookViewId="0">
      <selection activeCell="E31" sqref="E31:H31"/>
    </sheetView>
  </sheetViews>
  <sheetFormatPr defaultColWidth="9.140625" defaultRowHeight="15" x14ac:dyDescent="0.25"/>
  <cols>
    <col min="1" max="8" width="9.140625" style="350"/>
    <col min="9" max="9" width="9.140625" style="357"/>
    <col min="10" max="16384" width="9.140625" style="350"/>
  </cols>
  <sheetData>
    <row r="1" spans="1:9" x14ac:dyDescent="0.25">
      <c r="A1" s="447" t="s">
        <v>284</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845</v>
      </c>
      <c r="D3" s="520"/>
      <c r="E3" s="520"/>
      <c r="F3" s="520"/>
      <c r="G3" s="520"/>
      <c r="H3" s="520"/>
      <c r="I3" s="521"/>
    </row>
    <row r="4" spans="1:9" x14ac:dyDescent="0.25">
      <c r="A4" s="81" t="s">
        <v>29</v>
      </c>
      <c r="B4" s="355">
        <v>4.0500999999999996</v>
      </c>
      <c r="C4" s="351"/>
      <c r="D4" s="351"/>
      <c r="E4" s="351"/>
      <c r="F4" s="351"/>
      <c r="G4" s="351"/>
      <c r="H4" s="351"/>
      <c r="I4" s="83"/>
    </row>
    <row r="5" spans="1:9" x14ac:dyDescent="0.25">
      <c r="A5" s="529"/>
      <c r="B5" s="530"/>
      <c r="C5" s="530"/>
      <c r="D5" s="530"/>
      <c r="E5" s="530"/>
      <c r="F5" s="530"/>
      <c r="G5" s="530"/>
      <c r="H5" s="530"/>
      <c r="I5" s="531"/>
    </row>
    <row r="6" spans="1:9" x14ac:dyDescent="0.25">
      <c r="A6" s="682" t="s">
        <v>1385</v>
      </c>
      <c r="B6" s="683"/>
      <c r="C6" s="683"/>
      <c r="D6" s="683"/>
      <c r="E6" s="683"/>
      <c r="F6" s="683"/>
      <c r="G6" s="683"/>
      <c r="H6" s="683"/>
      <c r="I6" s="684"/>
    </row>
    <row r="7" spans="1:9" x14ac:dyDescent="0.25">
      <c r="A7" s="498" t="s">
        <v>835</v>
      </c>
      <c r="B7" s="499"/>
      <c r="C7" s="499"/>
      <c r="D7" s="499"/>
      <c r="E7" s="499" t="s">
        <v>836</v>
      </c>
      <c r="F7" s="499"/>
      <c r="G7" s="499"/>
      <c r="H7" s="499"/>
      <c r="I7" s="83">
        <v>3</v>
      </c>
    </row>
    <row r="8" spans="1:9" ht="15" customHeight="1" x14ac:dyDescent="0.25">
      <c r="A8" s="498" t="s">
        <v>838</v>
      </c>
      <c r="B8" s="499"/>
      <c r="C8" s="499"/>
      <c r="D8" s="499"/>
      <c r="E8" s="499" t="s">
        <v>840</v>
      </c>
      <c r="F8" s="499"/>
      <c r="G8" s="499"/>
      <c r="H8" s="499"/>
      <c r="I8" s="83">
        <v>3</v>
      </c>
    </row>
    <row r="9" spans="1:9" x14ac:dyDescent="0.25">
      <c r="A9" s="498" t="s">
        <v>839</v>
      </c>
      <c r="B9" s="499"/>
      <c r="C9" s="499"/>
      <c r="D9" s="499"/>
      <c r="E9" s="499" t="s">
        <v>837</v>
      </c>
      <c r="F9" s="499"/>
      <c r="G9" s="499"/>
      <c r="H9" s="499"/>
      <c r="I9" s="83">
        <v>3</v>
      </c>
    </row>
    <row r="10" spans="1:9" ht="15" customHeight="1" x14ac:dyDescent="0.25">
      <c r="A10" s="498" t="s">
        <v>372</v>
      </c>
      <c r="B10" s="499"/>
      <c r="C10" s="499"/>
      <c r="D10" s="499"/>
      <c r="E10" s="499" t="s">
        <v>371</v>
      </c>
      <c r="F10" s="499"/>
      <c r="G10" s="499"/>
      <c r="H10" s="499"/>
      <c r="I10" s="83">
        <v>3</v>
      </c>
    </row>
    <row r="11" spans="1:9" x14ac:dyDescent="0.25">
      <c r="A11" s="498" t="s">
        <v>834</v>
      </c>
      <c r="B11" s="499"/>
      <c r="C11" s="499"/>
      <c r="D11" s="499"/>
      <c r="E11" s="499" t="s">
        <v>199</v>
      </c>
      <c r="F11" s="499"/>
      <c r="G11" s="499"/>
      <c r="H11" s="499"/>
      <c r="I11" s="83">
        <v>3</v>
      </c>
    </row>
    <row r="12" spans="1:9" ht="15" customHeight="1" x14ac:dyDescent="0.25">
      <c r="A12" s="498" t="s">
        <v>843</v>
      </c>
      <c r="B12" s="499"/>
      <c r="C12" s="499"/>
      <c r="D12" s="499"/>
      <c r="E12" s="499" t="s">
        <v>844</v>
      </c>
      <c r="F12" s="499"/>
      <c r="G12" s="499"/>
      <c r="H12" s="499"/>
      <c r="I12" s="83">
        <v>3</v>
      </c>
    </row>
    <row r="13" spans="1:9" ht="15" customHeight="1" x14ac:dyDescent="0.25">
      <c r="A13" s="498" t="s">
        <v>363</v>
      </c>
      <c r="B13" s="499"/>
      <c r="C13" s="499"/>
      <c r="D13" s="499"/>
      <c r="E13" s="499" t="s">
        <v>8</v>
      </c>
      <c r="F13" s="499"/>
      <c r="G13" s="499"/>
      <c r="H13" s="499"/>
      <c r="I13" s="83">
        <v>6</v>
      </c>
    </row>
    <row r="14" spans="1:9" x14ac:dyDescent="0.25">
      <c r="A14" s="498" t="s">
        <v>841</v>
      </c>
      <c r="B14" s="499"/>
      <c r="C14" s="499"/>
      <c r="D14" s="499"/>
      <c r="E14" s="499" t="s">
        <v>842</v>
      </c>
      <c r="F14" s="499"/>
      <c r="G14" s="499"/>
      <c r="H14" s="499"/>
      <c r="I14" s="83">
        <v>3</v>
      </c>
    </row>
    <row r="15" spans="1:9" ht="31.5" customHeight="1" x14ac:dyDescent="0.25">
      <c r="A15" s="504" t="s">
        <v>15</v>
      </c>
      <c r="B15" s="505"/>
      <c r="C15" s="505"/>
      <c r="D15" s="505"/>
      <c r="E15" s="499" t="s">
        <v>80</v>
      </c>
      <c r="F15" s="499"/>
      <c r="G15" s="499"/>
      <c r="H15" s="499"/>
      <c r="I15" s="83">
        <v>3</v>
      </c>
    </row>
    <row r="16" spans="1:9" x14ac:dyDescent="0.25">
      <c r="A16" s="498" t="s">
        <v>362</v>
      </c>
      <c r="B16" s="499"/>
      <c r="C16" s="499"/>
      <c r="D16" s="499"/>
      <c r="E16" s="499" t="s">
        <v>9</v>
      </c>
      <c r="F16" s="499"/>
      <c r="G16" s="499"/>
      <c r="H16" s="499"/>
      <c r="I16" s="83">
        <v>3</v>
      </c>
    </row>
    <row r="17" spans="1:9" x14ac:dyDescent="0.25">
      <c r="A17" s="498" t="s">
        <v>37</v>
      </c>
      <c r="B17" s="499"/>
      <c r="C17" s="499"/>
      <c r="D17" s="499"/>
      <c r="E17" s="499" t="s">
        <v>83</v>
      </c>
      <c r="F17" s="499"/>
      <c r="G17" s="499"/>
      <c r="H17" s="499"/>
      <c r="I17" s="83">
        <v>8</v>
      </c>
    </row>
    <row r="18" spans="1:9" x14ac:dyDescent="0.25">
      <c r="A18" s="516" t="s">
        <v>1563</v>
      </c>
      <c r="B18" s="517"/>
      <c r="C18" s="517"/>
      <c r="D18" s="517"/>
      <c r="E18" s="517"/>
      <c r="F18" s="517"/>
      <c r="G18" s="517"/>
      <c r="H18" s="517"/>
      <c r="I18" s="86">
        <f>SUM(I7:I17)</f>
        <v>41</v>
      </c>
    </row>
    <row r="19" spans="1:9" x14ac:dyDescent="0.25">
      <c r="A19" s="509" t="s">
        <v>1474</v>
      </c>
      <c r="B19" s="510"/>
      <c r="C19" s="510"/>
      <c r="D19" s="510"/>
      <c r="E19" s="510"/>
      <c r="F19" s="510"/>
      <c r="G19" s="510"/>
      <c r="H19" s="510"/>
      <c r="I19" s="511"/>
    </row>
    <row r="20" spans="1:9" x14ac:dyDescent="0.25">
      <c r="A20" s="538" t="s">
        <v>1119</v>
      </c>
      <c r="B20" s="539"/>
      <c r="C20" s="539"/>
      <c r="D20" s="539"/>
      <c r="E20" s="512" t="s">
        <v>790</v>
      </c>
      <c r="F20" s="512"/>
      <c r="G20" s="512"/>
      <c r="H20" s="512"/>
      <c r="I20" s="83">
        <v>3</v>
      </c>
    </row>
    <row r="21" spans="1:9" ht="15" customHeight="1" x14ac:dyDescent="0.25">
      <c r="A21" s="504" t="s">
        <v>10</v>
      </c>
      <c r="B21" s="505"/>
      <c r="C21" s="505"/>
      <c r="D21" s="505"/>
      <c r="E21" s="512" t="s">
        <v>512</v>
      </c>
      <c r="F21" s="512"/>
      <c r="G21" s="512"/>
      <c r="H21" s="512"/>
      <c r="I21" s="83">
        <v>3</v>
      </c>
    </row>
    <row r="22" spans="1:9" ht="30.75" customHeight="1" x14ac:dyDescent="0.25">
      <c r="A22" s="504" t="s">
        <v>11</v>
      </c>
      <c r="B22" s="505"/>
      <c r="C22" s="505"/>
      <c r="D22" s="505"/>
      <c r="E22" s="506" t="s">
        <v>877</v>
      </c>
      <c r="F22" s="512"/>
      <c r="G22" s="512"/>
      <c r="H22" s="512"/>
      <c r="I22" s="83">
        <v>6</v>
      </c>
    </row>
    <row r="23" spans="1:9" x14ac:dyDescent="0.25">
      <c r="A23" s="504" t="s">
        <v>139</v>
      </c>
      <c r="B23" s="505"/>
      <c r="C23" s="505"/>
      <c r="D23" s="505"/>
      <c r="E23" s="539" t="s">
        <v>513</v>
      </c>
      <c r="F23" s="539"/>
      <c r="G23" s="539"/>
      <c r="H23" s="539"/>
      <c r="I23" s="83">
        <v>3</v>
      </c>
    </row>
    <row r="24" spans="1:9" x14ac:dyDescent="0.25">
      <c r="A24" s="737" t="s">
        <v>1060</v>
      </c>
      <c r="B24" s="505"/>
      <c r="C24" s="505"/>
      <c r="D24" s="505"/>
      <c r="E24" s="539" t="s">
        <v>132</v>
      </c>
      <c r="F24" s="539"/>
      <c r="G24" s="539"/>
      <c r="H24" s="539"/>
      <c r="I24" s="83">
        <v>3</v>
      </c>
    </row>
    <row r="25" spans="1:9" x14ac:dyDescent="0.25">
      <c r="A25" s="500" t="s">
        <v>1578</v>
      </c>
      <c r="B25" s="500"/>
      <c r="C25" s="500"/>
      <c r="D25" s="500"/>
      <c r="E25" s="500"/>
      <c r="F25" s="500"/>
      <c r="G25" s="500"/>
      <c r="H25" s="500"/>
      <c r="I25" s="84">
        <f>SUM(I20:I24)</f>
        <v>18</v>
      </c>
    </row>
    <row r="26" spans="1:9" x14ac:dyDescent="0.25">
      <c r="A26" s="501" t="s">
        <v>1567</v>
      </c>
      <c r="B26" s="501"/>
      <c r="C26" s="501"/>
      <c r="D26" s="501"/>
      <c r="E26" s="501"/>
      <c r="F26" s="501"/>
      <c r="G26" s="501"/>
      <c r="H26" s="501"/>
      <c r="I26" s="86">
        <f>SUM(I18,I25)</f>
        <v>59</v>
      </c>
    </row>
    <row r="27" spans="1:9" x14ac:dyDescent="0.25">
      <c r="A27" s="509" t="s">
        <v>1527</v>
      </c>
      <c r="B27" s="510"/>
      <c r="C27" s="510"/>
      <c r="D27" s="510"/>
      <c r="E27" s="510"/>
      <c r="F27" s="510"/>
      <c r="G27" s="510"/>
      <c r="H27" s="510"/>
      <c r="I27" s="511"/>
    </row>
    <row r="28" spans="1:9" ht="29.25" customHeight="1" x14ac:dyDescent="0.25">
      <c r="A28" s="504" t="s">
        <v>331</v>
      </c>
      <c r="B28" s="505"/>
      <c r="C28" s="505"/>
      <c r="D28" s="505"/>
      <c r="E28" s="499" t="s">
        <v>2449</v>
      </c>
      <c r="F28" s="499"/>
      <c r="G28" s="499"/>
      <c r="H28" s="499"/>
      <c r="I28" s="83">
        <v>3</v>
      </c>
    </row>
    <row r="29" spans="1:9" ht="30" customHeight="1" x14ac:dyDescent="0.25">
      <c r="A29" s="504" t="s">
        <v>2422</v>
      </c>
      <c r="B29" s="505"/>
      <c r="C29" s="505"/>
      <c r="D29" s="505"/>
      <c r="E29" s="506" t="s">
        <v>2450</v>
      </c>
      <c r="F29" s="506"/>
      <c r="G29" s="506"/>
      <c r="H29" s="506"/>
      <c r="I29" s="83">
        <v>3</v>
      </c>
    </row>
    <row r="30" spans="1:9" ht="30.75" customHeight="1" x14ac:dyDescent="0.25">
      <c r="A30" s="504" t="s">
        <v>2</v>
      </c>
      <c r="B30" s="505"/>
      <c r="C30" s="505"/>
      <c r="D30" s="505"/>
      <c r="E30" s="507" t="s">
        <v>2536</v>
      </c>
      <c r="F30" s="507"/>
      <c r="G30" s="507"/>
      <c r="H30" s="507"/>
      <c r="I30" s="83">
        <v>6</v>
      </c>
    </row>
    <row r="31" spans="1:9" ht="46.5" customHeight="1" x14ac:dyDescent="0.25">
      <c r="A31" s="504" t="s">
        <v>1887</v>
      </c>
      <c r="B31" s="505"/>
      <c r="C31" s="505"/>
      <c r="D31" s="505"/>
      <c r="E31" s="505" t="s">
        <v>2671</v>
      </c>
      <c r="F31" s="505"/>
      <c r="G31" s="505"/>
      <c r="H31" s="505"/>
      <c r="I31" s="83">
        <v>6</v>
      </c>
    </row>
    <row r="32" spans="1:9" x14ac:dyDescent="0.25">
      <c r="A32" s="504" t="s">
        <v>4</v>
      </c>
      <c r="B32" s="505"/>
      <c r="C32" s="505"/>
      <c r="D32" s="505"/>
      <c r="E32" s="499"/>
      <c r="F32" s="499"/>
      <c r="G32" s="499"/>
      <c r="H32" s="499"/>
      <c r="I32" s="83">
        <v>3</v>
      </c>
    </row>
    <row r="33" spans="1:9" x14ac:dyDescent="0.25">
      <c r="A33" s="500" t="s">
        <v>1571</v>
      </c>
      <c r="B33" s="500"/>
      <c r="C33" s="500"/>
      <c r="D33" s="500"/>
      <c r="E33" s="500"/>
      <c r="F33" s="500"/>
      <c r="G33" s="500"/>
      <c r="H33" s="500"/>
      <c r="I33" s="84">
        <f>SUM(I28:I32)</f>
        <v>21</v>
      </c>
    </row>
    <row r="34" spans="1:9" x14ac:dyDescent="0.25">
      <c r="A34" s="501" t="s">
        <v>1552</v>
      </c>
      <c r="B34" s="501"/>
      <c r="C34" s="501"/>
      <c r="D34" s="501"/>
      <c r="E34" s="501"/>
      <c r="F34" s="501"/>
      <c r="G34" s="501"/>
      <c r="H34" s="501"/>
      <c r="I34" s="86">
        <f>SUM(I18,I33)</f>
        <v>62</v>
      </c>
    </row>
    <row r="35" spans="1:9" x14ac:dyDescent="0.25">
      <c r="A35" s="502" t="s">
        <v>6</v>
      </c>
      <c r="B35" s="502"/>
      <c r="C35" s="502"/>
      <c r="D35" s="502"/>
      <c r="E35" s="502"/>
      <c r="F35" s="502"/>
      <c r="G35" s="502"/>
      <c r="H35" s="502"/>
      <c r="I35" s="502"/>
    </row>
    <row r="36" spans="1:9" ht="60" customHeight="1" x14ac:dyDescent="0.25">
      <c r="A36" s="503" t="s">
        <v>2421</v>
      </c>
      <c r="B36" s="503"/>
      <c r="C36" s="503"/>
      <c r="D36" s="503"/>
      <c r="E36" s="503"/>
      <c r="F36" s="503"/>
      <c r="G36" s="503"/>
      <c r="H36" s="503"/>
      <c r="I36" s="503"/>
    </row>
    <row r="37" spans="1:9" x14ac:dyDescent="0.25">
      <c r="A37" s="527" t="s">
        <v>560</v>
      </c>
      <c r="B37" s="527"/>
      <c r="C37" s="527" t="s">
        <v>1361</v>
      </c>
      <c r="D37" s="527"/>
      <c r="E37" s="359"/>
      <c r="F37" s="359"/>
      <c r="G37" s="359"/>
      <c r="H37" s="359"/>
      <c r="I37" s="93"/>
    </row>
  </sheetData>
  <sheetProtection password="CA9D" sheet="1" objects="1" scenarios="1"/>
  <mergeCells count="59">
    <mergeCell ref="A6:I6"/>
    <mergeCell ref="A1:I1"/>
    <mergeCell ref="A2:I2"/>
    <mergeCell ref="A3:B3"/>
    <mergeCell ref="C3:I3"/>
    <mergeCell ref="A5:I5"/>
    <mergeCell ref="A7:D7"/>
    <mergeCell ref="E7:H7"/>
    <mergeCell ref="A8:D8"/>
    <mergeCell ref="E8:H8"/>
    <mergeCell ref="A9:D9"/>
    <mergeCell ref="E9:H9"/>
    <mergeCell ref="A16:D16"/>
    <mergeCell ref="E16:H16"/>
    <mergeCell ref="A17:D17"/>
    <mergeCell ref="A10:D10"/>
    <mergeCell ref="E10:H10"/>
    <mergeCell ref="A11:D11"/>
    <mergeCell ref="E11:H11"/>
    <mergeCell ref="A12:D12"/>
    <mergeCell ref="E12:H12"/>
    <mergeCell ref="A13:D13"/>
    <mergeCell ref="E13:H13"/>
    <mergeCell ref="A14:D14"/>
    <mergeCell ref="E14:H14"/>
    <mergeCell ref="A15:D15"/>
    <mergeCell ref="E15:H15"/>
    <mergeCell ref="E17:H17"/>
    <mergeCell ref="A18:H18"/>
    <mergeCell ref="A20:D20"/>
    <mergeCell ref="E20:H20"/>
    <mergeCell ref="A21:D21"/>
    <mergeCell ref="E21:H21"/>
    <mergeCell ref="A19:I19"/>
    <mergeCell ref="A22:D22"/>
    <mergeCell ref="E22:H22"/>
    <mergeCell ref="A30:D30"/>
    <mergeCell ref="E30:H30"/>
    <mergeCell ref="A23:D23"/>
    <mergeCell ref="E23:H23"/>
    <mergeCell ref="A24:D24"/>
    <mergeCell ref="E24:H24"/>
    <mergeCell ref="A25:H25"/>
    <mergeCell ref="A26:H26"/>
    <mergeCell ref="A27:I27"/>
    <mergeCell ref="A28:D28"/>
    <mergeCell ref="E28:H28"/>
    <mergeCell ref="A29:D29"/>
    <mergeCell ref="E29:H29"/>
    <mergeCell ref="A36:I36"/>
    <mergeCell ref="A37:B37"/>
    <mergeCell ref="C37:D37"/>
    <mergeCell ref="A31:D31"/>
    <mergeCell ref="E31:H31"/>
    <mergeCell ref="A32:D32"/>
    <mergeCell ref="E32:H32"/>
    <mergeCell ref="A33:H33"/>
    <mergeCell ref="A34:H34"/>
    <mergeCell ref="A35:I3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23"/>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9" x14ac:dyDescent="0.25">
      <c r="A1" s="447" t="s">
        <v>285</v>
      </c>
      <c r="B1" s="447"/>
      <c r="C1" s="447"/>
      <c r="D1" s="447"/>
      <c r="E1" s="447"/>
      <c r="F1" s="447"/>
      <c r="G1" s="447"/>
      <c r="H1" s="447"/>
      <c r="I1" s="447"/>
    </row>
    <row r="2" spans="1:9" x14ac:dyDescent="0.25">
      <c r="A2" s="447" t="s">
        <v>425</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5">
        <v>52.110100000000003</v>
      </c>
      <c r="C4" s="351"/>
      <c r="D4" s="351"/>
      <c r="E4" s="351"/>
      <c r="F4" s="351"/>
      <c r="G4" s="351"/>
      <c r="H4" s="351"/>
      <c r="I4" s="83"/>
    </row>
    <row r="5" spans="1:9" x14ac:dyDescent="0.25">
      <c r="A5" s="529"/>
      <c r="B5" s="530"/>
      <c r="C5" s="530"/>
      <c r="D5" s="530"/>
      <c r="E5" s="530"/>
      <c r="F5" s="530"/>
      <c r="G5" s="530"/>
      <c r="H5" s="530"/>
      <c r="I5" s="531"/>
    </row>
    <row r="6" spans="1:9" ht="15" customHeight="1" x14ac:dyDescent="0.25">
      <c r="A6" s="498" t="s">
        <v>349</v>
      </c>
      <c r="B6" s="499"/>
      <c r="C6" s="499"/>
      <c r="D6" s="499"/>
      <c r="E6" s="499" t="s">
        <v>19</v>
      </c>
      <c r="F6" s="499"/>
      <c r="G6" s="499"/>
      <c r="H6" s="499"/>
      <c r="I6" s="83">
        <v>6</v>
      </c>
    </row>
    <row r="7" spans="1:9" ht="30.75" customHeight="1" x14ac:dyDescent="0.25">
      <c r="A7" s="504" t="s">
        <v>331</v>
      </c>
      <c r="B7" s="505"/>
      <c r="C7" s="505"/>
      <c r="D7" s="505"/>
      <c r="E7" s="499" t="s">
        <v>2449</v>
      </c>
      <c r="F7" s="499"/>
      <c r="G7" s="499"/>
      <c r="H7" s="499"/>
      <c r="I7" s="83">
        <v>3</v>
      </c>
    </row>
    <row r="8" spans="1:9" x14ac:dyDescent="0.25">
      <c r="A8" s="498" t="s">
        <v>24</v>
      </c>
      <c r="B8" s="499"/>
      <c r="C8" s="499"/>
      <c r="D8" s="499"/>
      <c r="E8" s="499" t="s">
        <v>25</v>
      </c>
      <c r="F8" s="499"/>
      <c r="G8" s="499"/>
      <c r="H8" s="499"/>
      <c r="I8" s="83">
        <v>3</v>
      </c>
    </row>
    <row r="9" spans="1:9" x14ac:dyDescent="0.25">
      <c r="A9" s="498" t="s">
        <v>226</v>
      </c>
      <c r="B9" s="499"/>
      <c r="C9" s="499"/>
      <c r="D9" s="499"/>
      <c r="E9" s="499" t="s">
        <v>84</v>
      </c>
      <c r="F9" s="499"/>
      <c r="G9" s="499"/>
      <c r="H9" s="499"/>
      <c r="I9" s="83">
        <v>3</v>
      </c>
    </row>
    <row r="10" spans="1:9" x14ac:dyDescent="0.25">
      <c r="A10" s="498" t="s">
        <v>225</v>
      </c>
      <c r="B10" s="499"/>
      <c r="C10" s="499"/>
      <c r="D10" s="499"/>
      <c r="E10" s="499" t="s">
        <v>229</v>
      </c>
      <c r="F10" s="499"/>
      <c r="G10" s="499"/>
      <c r="H10" s="499"/>
      <c r="I10" s="83">
        <v>3</v>
      </c>
    </row>
    <row r="11" spans="1:9" x14ac:dyDescent="0.25">
      <c r="A11" s="498" t="s">
        <v>363</v>
      </c>
      <c r="B11" s="499"/>
      <c r="C11" s="499"/>
      <c r="D11" s="499"/>
      <c r="E11" s="499" t="s">
        <v>8</v>
      </c>
      <c r="F11" s="499"/>
      <c r="G11" s="499"/>
      <c r="H11" s="499"/>
      <c r="I11" s="83">
        <v>6</v>
      </c>
    </row>
    <row r="12" spans="1:9" ht="32.25" customHeight="1" x14ac:dyDescent="0.25">
      <c r="A12" s="504" t="s">
        <v>2422</v>
      </c>
      <c r="B12" s="505"/>
      <c r="C12" s="505"/>
      <c r="D12" s="505"/>
      <c r="E12" s="506" t="s">
        <v>2450</v>
      </c>
      <c r="F12" s="506"/>
      <c r="G12" s="506"/>
      <c r="H12" s="506"/>
      <c r="I12" s="83">
        <v>3</v>
      </c>
    </row>
    <row r="13" spans="1:9" ht="29.25" customHeight="1" x14ac:dyDescent="0.25">
      <c r="A13" s="504" t="s">
        <v>2</v>
      </c>
      <c r="B13" s="505"/>
      <c r="C13" s="505"/>
      <c r="D13" s="505"/>
      <c r="E13" s="507" t="s">
        <v>2536</v>
      </c>
      <c r="F13" s="507"/>
      <c r="G13" s="507"/>
      <c r="H13" s="507"/>
      <c r="I13" s="83">
        <v>6</v>
      </c>
    </row>
    <row r="14" spans="1:9" ht="30" customHeight="1" x14ac:dyDescent="0.25">
      <c r="A14" s="504" t="s">
        <v>15</v>
      </c>
      <c r="B14" s="505"/>
      <c r="C14" s="505"/>
      <c r="D14" s="505"/>
      <c r="E14" s="499" t="s">
        <v>80</v>
      </c>
      <c r="F14" s="499"/>
      <c r="G14" s="499"/>
      <c r="H14" s="499"/>
      <c r="I14" s="83">
        <v>3</v>
      </c>
    </row>
    <row r="15" spans="1:9" ht="15" customHeight="1" x14ac:dyDescent="0.25">
      <c r="A15" s="498" t="s">
        <v>846</v>
      </c>
      <c r="B15" s="499"/>
      <c r="C15" s="499"/>
      <c r="D15" s="499"/>
      <c r="E15" s="499" t="s">
        <v>192</v>
      </c>
      <c r="F15" s="499"/>
      <c r="G15" s="499"/>
      <c r="H15" s="499"/>
      <c r="I15" s="83">
        <v>3</v>
      </c>
    </row>
    <row r="16" spans="1:9" ht="44.25" customHeight="1" x14ac:dyDescent="0.25">
      <c r="A16" s="504" t="s">
        <v>1887</v>
      </c>
      <c r="B16" s="505"/>
      <c r="C16" s="505"/>
      <c r="D16" s="505"/>
      <c r="E16" s="505" t="s">
        <v>2671</v>
      </c>
      <c r="F16" s="505"/>
      <c r="G16" s="505"/>
      <c r="H16" s="505"/>
      <c r="I16" s="83">
        <v>6</v>
      </c>
    </row>
    <row r="17" spans="1:9" x14ac:dyDescent="0.25">
      <c r="A17" s="498" t="s">
        <v>37</v>
      </c>
      <c r="B17" s="499"/>
      <c r="C17" s="499"/>
      <c r="D17" s="499"/>
      <c r="E17" s="499" t="s">
        <v>83</v>
      </c>
      <c r="F17" s="499"/>
      <c r="G17" s="499"/>
      <c r="H17" s="499"/>
      <c r="I17" s="83">
        <v>8</v>
      </c>
    </row>
    <row r="18" spans="1:9" ht="15" customHeight="1" x14ac:dyDescent="0.25">
      <c r="A18" s="498" t="s">
        <v>39</v>
      </c>
      <c r="B18" s="499"/>
      <c r="C18" s="499"/>
      <c r="D18" s="499"/>
      <c r="E18" s="528" t="s">
        <v>2405</v>
      </c>
      <c r="F18" s="528"/>
      <c r="G18" s="528"/>
      <c r="H18" s="528"/>
      <c r="I18" s="83">
        <v>6</v>
      </c>
    </row>
    <row r="19" spans="1:9" x14ac:dyDescent="0.25">
      <c r="A19" s="498" t="s">
        <v>102</v>
      </c>
      <c r="B19" s="499"/>
      <c r="C19" s="499"/>
      <c r="D19" s="499"/>
      <c r="E19" s="499"/>
      <c r="F19" s="499"/>
      <c r="G19" s="499"/>
      <c r="H19" s="499"/>
      <c r="I19" s="83">
        <v>1</v>
      </c>
    </row>
    <row r="20" spans="1:9" x14ac:dyDescent="0.25">
      <c r="A20" s="516" t="s">
        <v>1396</v>
      </c>
      <c r="B20" s="517"/>
      <c r="C20" s="517"/>
      <c r="D20" s="517"/>
      <c r="E20" s="517"/>
      <c r="F20" s="517"/>
      <c r="G20" s="517"/>
      <c r="H20" s="518"/>
      <c r="I20" s="86">
        <f>SUM(I6:I19)</f>
        <v>60</v>
      </c>
    </row>
    <row r="21" spans="1:9" x14ac:dyDescent="0.25">
      <c r="A21" s="502" t="s">
        <v>6</v>
      </c>
      <c r="B21" s="502"/>
      <c r="C21" s="502"/>
      <c r="D21" s="502"/>
      <c r="E21" s="502"/>
      <c r="F21" s="502"/>
      <c r="G21" s="502"/>
      <c r="H21" s="502"/>
      <c r="I21" s="502"/>
    </row>
    <row r="22" spans="1:9" ht="60" customHeight="1" x14ac:dyDescent="0.25">
      <c r="A22" s="503" t="s">
        <v>2421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8">
    <mergeCell ref="A12:D12"/>
    <mergeCell ref="A1:I1"/>
    <mergeCell ref="A2:I2"/>
    <mergeCell ref="A5:I5"/>
    <mergeCell ref="A11:D11"/>
    <mergeCell ref="E11:H11"/>
    <mergeCell ref="A7:D7"/>
    <mergeCell ref="E7:H7"/>
    <mergeCell ref="A6:D6"/>
    <mergeCell ref="A3:B3"/>
    <mergeCell ref="C3:I3"/>
    <mergeCell ref="E6:H6"/>
    <mergeCell ref="A9:D9"/>
    <mergeCell ref="E9:H9"/>
    <mergeCell ref="A8:D8"/>
    <mergeCell ref="E8:H8"/>
    <mergeCell ref="C23:D23"/>
    <mergeCell ref="A10:D10"/>
    <mergeCell ref="E10:H10"/>
    <mergeCell ref="A19:D19"/>
    <mergeCell ref="E19:H19"/>
    <mergeCell ref="A18:D18"/>
    <mergeCell ref="E18:H18"/>
    <mergeCell ref="A23:B23"/>
    <mergeCell ref="E12:H12"/>
    <mergeCell ref="A13:D13"/>
    <mergeCell ref="A16:D16"/>
    <mergeCell ref="A15:D15"/>
    <mergeCell ref="A22:I22"/>
    <mergeCell ref="E13:H13"/>
    <mergeCell ref="A21:I21"/>
    <mergeCell ref="A20:H20"/>
    <mergeCell ref="E15:H15"/>
    <mergeCell ref="A14:D14"/>
    <mergeCell ref="E14:H14"/>
    <mergeCell ref="A17:D17"/>
    <mergeCell ref="E17:H17"/>
    <mergeCell ref="E16:H16"/>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I37"/>
  <sheetViews>
    <sheetView view="pageLayout" topLeftCell="A19" zoomScaleNormal="100" workbookViewId="0">
      <selection activeCell="E26" sqref="E26:H26"/>
    </sheetView>
  </sheetViews>
  <sheetFormatPr defaultColWidth="9.140625" defaultRowHeight="15" x14ac:dyDescent="0.25"/>
  <cols>
    <col min="1" max="3" width="9.140625" style="350"/>
    <col min="4" max="4" width="8.42578125" style="350" customWidth="1"/>
    <col min="5" max="7" width="9.140625" style="350"/>
    <col min="8" max="8" width="9.7109375" style="350" customWidth="1"/>
    <col min="9" max="9" width="9.140625" style="357"/>
    <col min="10" max="16384" width="9.140625" style="350"/>
  </cols>
  <sheetData>
    <row r="1" spans="1:9" x14ac:dyDescent="0.25">
      <c r="A1" s="447" t="s">
        <v>286</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701</v>
      </c>
      <c r="D3" s="520"/>
      <c r="E3" s="520"/>
      <c r="F3" s="520"/>
      <c r="G3" s="520"/>
      <c r="H3" s="520"/>
      <c r="I3" s="521"/>
    </row>
    <row r="4" spans="1:9" x14ac:dyDescent="0.25">
      <c r="A4" s="81" t="s">
        <v>29</v>
      </c>
      <c r="B4" s="355">
        <v>45.0901</v>
      </c>
      <c r="C4" s="351"/>
      <c r="D4" s="351"/>
      <c r="E4" s="351"/>
      <c r="F4" s="351"/>
      <c r="G4" s="351"/>
      <c r="H4" s="351"/>
      <c r="I4" s="83"/>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x14ac:dyDescent="0.25">
      <c r="A7" s="498" t="s">
        <v>37</v>
      </c>
      <c r="B7" s="499"/>
      <c r="C7" s="499"/>
      <c r="D7" s="499"/>
      <c r="E7" s="499" t="s">
        <v>83</v>
      </c>
      <c r="F7" s="499"/>
      <c r="G7" s="499"/>
      <c r="H7" s="499"/>
      <c r="I7" s="83">
        <v>8</v>
      </c>
    </row>
    <row r="8" spans="1:9" x14ac:dyDescent="0.25">
      <c r="A8" s="501" t="s">
        <v>1558</v>
      </c>
      <c r="B8" s="501"/>
      <c r="C8" s="501"/>
      <c r="D8" s="501"/>
      <c r="E8" s="501"/>
      <c r="F8" s="501"/>
      <c r="G8" s="501"/>
      <c r="H8" s="501"/>
      <c r="I8" s="86">
        <f>SUM(I6:I7)</f>
        <v>14</v>
      </c>
    </row>
    <row r="9" spans="1:9" x14ac:dyDescent="0.25">
      <c r="A9" s="631" t="s">
        <v>1468</v>
      </c>
      <c r="B9" s="632"/>
      <c r="C9" s="632"/>
      <c r="D9" s="632"/>
      <c r="E9" s="632"/>
      <c r="F9" s="632"/>
      <c r="G9" s="632"/>
      <c r="H9" s="632"/>
      <c r="I9" s="633"/>
    </row>
    <row r="10" spans="1:9" ht="29.25" customHeight="1" x14ac:dyDescent="0.25">
      <c r="A10" s="718" t="s">
        <v>13</v>
      </c>
      <c r="B10" s="719"/>
      <c r="C10" s="719"/>
      <c r="D10" s="719"/>
      <c r="E10" s="780" t="s">
        <v>75</v>
      </c>
      <c r="F10" s="780"/>
      <c r="G10" s="780"/>
      <c r="H10" s="780"/>
      <c r="I10" s="109">
        <v>3</v>
      </c>
    </row>
    <row r="11" spans="1:9" x14ac:dyDescent="0.25">
      <c r="A11" s="498" t="s">
        <v>226</v>
      </c>
      <c r="B11" s="499"/>
      <c r="C11" s="499"/>
      <c r="D11" s="499"/>
      <c r="E11" s="499" t="s">
        <v>84</v>
      </c>
      <c r="F11" s="499"/>
      <c r="G11" s="499"/>
      <c r="H11" s="499"/>
      <c r="I11" s="83">
        <v>3</v>
      </c>
    </row>
    <row r="12" spans="1:9" x14ac:dyDescent="0.25">
      <c r="A12" s="498" t="s">
        <v>225</v>
      </c>
      <c r="B12" s="499"/>
      <c r="C12" s="499"/>
      <c r="D12" s="499"/>
      <c r="E12" s="499" t="s">
        <v>229</v>
      </c>
      <c r="F12" s="499"/>
      <c r="G12" s="499"/>
      <c r="H12" s="499"/>
      <c r="I12" s="83">
        <v>3</v>
      </c>
    </row>
    <row r="13" spans="1:9" ht="32.25" customHeight="1" x14ac:dyDescent="0.25">
      <c r="A13" s="504" t="s">
        <v>10</v>
      </c>
      <c r="B13" s="505"/>
      <c r="C13" s="505"/>
      <c r="D13" s="505"/>
      <c r="E13" s="499" t="s">
        <v>1413</v>
      </c>
      <c r="F13" s="499"/>
      <c r="G13" s="499"/>
      <c r="H13" s="499"/>
      <c r="I13" s="83">
        <v>6</v>
      </c>
    </row>
    <row r="14" spans="1:9" ht="31.7" customHeight="1" x14ac:dyDescent="0.25">
      <c r="A14" s="689" t="s">
        <v>11</v>
      </c>
      <c r="B14" s="690"/>
      <c r="C14" s="690"/>
      <c r="D14" s="690"/>
      <c r="E14" s="506" t="s">
        <v>877</v>
      </c>
      <c r="F14" s="507"/>
      <c r="G14" s="507"/>
      <c r="H14" s="507"/>
      <c r="I14" s="122">
        <v>6</v>
      </c>
    </row>
    <row r="15" spans="1:9" x14ac:dyDescent="0.25">
      <c r="A15" s="504" t="s">
        <v>1536</v>
      </c>
      <c r="B15" s="505"/>
      <c r="C15" s="505"/>
      <c r="D15" s="505"/>
      <c r="E15" s="505" t="s">
        <v>1535</v>
      </c>
      <c r="F15" s="505"/>
      <c r="G15" s="505"/>
      <c r="H15" s="505"/>
      <c r="I15" s="83">
        <v>3</v>
      </c>
    </row>
    <row r="16" spans="1:9" x14ac:dyDescent="0.25">
      <c r="A16" s="504" t="s">
        <v>152</v>
      </c>
      <c r="B16" s="505"/>
      <c r="C16" s="505"/>
      <c r="D16" s="505"/>
      <c r="E16" s="539" t="s">
        <v>36</v>
      </c>
      <c r="F16" s="539"/>
      <c r="G16" s="539"/>
      <c r="H16" s="539"/>
      <c r="I16" s="83">
        <v>3</v>
      </c>
    </row>
    <row r="17" spans="1:9" ht="29.25" customHeight="1" x14ac:dyDescent="0.25">
      <c r="A17" s="504" t="s">
        <v>39</v>
      </c>
      <c r="B17" s="505"/>
      <c r="C17" s="505"/>
      <c r="D17" s="505"/>
      <c r="E17" s="528" t="s">
        <v>2408</v>
      </c>
      <c r="F17" s="528"/>
      <c r="G17" s="528"/>
      <c r="H17" s="528"/>
      <c r="I17" s="83">
        <v>12</v>
      </c>
    </row>
    <row r="18" spans="1:9" x14ac:dyDescent="0.25">
      <c r="A18" s="651" t="s">
        <v>4</v>
      </c>
      <c r="B18" s="652"/>
      <c r="C18" s="652"/>
      <c r="D18" s="652"/>
      <c r="E18" s="652"/>
      <c r="F18" s="652"/>
      <c r="G18" s="652"/>
      <c r="H18" s="652"/>
      <c r="I18" s="288">
        <v>10</v>
      </c>
    </row>
    <row r="19" spans="1:9" x14ac:dyDescent="0.25">
      <c r="A19" s="500" t="s">
        <v>1542</v>
      </c>
      <c r="B19" s="500"/>
      <c r="C19" s="500"/>
      <c r="D19" s="500"/>
      <c r="E19" s="500"/>
      <c r="F19" s="500"/>
      <c r="G19" s="500"/>
      <c r="H19" s="500"/>
      <c r="I19" s="84">
        <f>SUM(I10:I18)</f>
        <v>49</v>
      </c>
    </row>
    <row r="20" spans="1:9" x14ac:dyDescent="0.25">
      <c r="A20" s="630" t="s">
        <v>1687</v>
      </c>
      <c r="B20" s="630"/>
      <c r="C20" s="630"/>
      <c r="D20" s="630"/>
      <c r="E20" s="630"/>
      <c r="F20" s="630"/>
      <c r="G20" s="630"/>
      <c r="H20" s="630"/>
      <c r="I20" s="86">
        <f>SUM(I8,I19)</f>
        <v>63</v>
      </c>
    </row>
    <row r="21" spans="1:9" x14ac:dyDescent="0.25">
      <c r="A21" s="509" t="s">
        <v>1527</v>
      </c>
      <c r="B21" s="510"/>
      <c r="C21" s="510"/>
      <c r="D21" s="510"/>
      <c r="E21" s="510"/>
      <c r="F21" s="510"/>
      <c r="G21" s="510"/>
      <c r="H21" s="510"/>
      <c r="I21" s="511"/>
    </row>
    <row r="22" spans="1:9" ht="30.75" customHeight="1" x14ac:dyDescent="0.25">
      <c r="A22" s="583" t="s">
        <v>2425</v>
      </c>
      <c r="B22" s="584"/>
      <c r="C22" s="584"/>
      <c r="D22" s="584"/>
      <c r="E22" s="635" t="s">
        <v>2449</v>
      </c>
      <c r="F22" s="635"/>
      <c r="G22" s="635"/>
      <c r="H22" s="635"/>
      <c r="I22" s="109">
        <v>3</v>
      </c>
    </row>
    <row r="23" spans="1:9" ht="28.5" customHeight="1" x14ac:dyDescent="0.25">
      <c r="A23" s="504" t="s">
        <v>2426</v>
      </c>
      <c r="B23" s="505"/>
      <c r="C23" s="505"/>
      <c r="D23" s="505"/>
      <c r="E23" s="506" t="s">
        <v>2450</v>
      </c>
      <c r="F23" s="506"/>
      <c r="G23" s="506"/>
      <c r="H23" s="506"/>
      <c r="I23" s="83">
        <v>3</v>
      </c>
    </row>
    <row r="24" spans="1:9" ht="15" customHeight="1" x14ac:dyDescent="0.25">
      <c r="A24" s="737" t="s">
        <v>2502</v>
      </c>
      <c r="B24" s="690"/>
      <c r="C24" s="690"/>
      <c r="D24" s="690"/>
      <c r="E24" s="506" t="s">
        <v>462</v>
      </c>
      <c r="F24" s="507"/>
      <c r="G24" s="507"/>
      <c r="H24" s="507"/>
      <c r="I24" s="122">
        <v>6</v>
      </c>
    </row>
    <row r="25" spans="1:9" ht="28.5" customHeight="1" x14ac:dyDescent="0.25">
      <c r="A25" s="689" t="s">
        <v>805</v>
      </c>
      <c r="B25" s="690"/>
      <c r="C25" s="690"/>
      <c r="D25" s="690"/>
      <c r="E25" s="528" t="s">
        <v>80</v>
      </c>
      <c r="F25" s="528"/>
      <c r="G25" s="528"/>
      <c r="H25" s="528"/>
      <c r="I25" s="122">
        <v>3</v>
      </c>
    </row>
    <row r="26" spans="1:9" ht="47.25" customHeight="1" x14ac:dyDescent="0.25">
      <c r="A26" s="504" t="s">
        <v>1913</v>
      </c>
      <c r="B26" s="505"/>
      <c r="C26" s="505"/>
      <c r="D26" s="505"/>
      <c r="E26" s="505" t="s">
        <v>2671</v>
      </c>
      <c r="F26" s="505"/>
      <c r="G26" s="505"/>
      <c r="H26" s="505"/>
      <c r="I26" s="83">
        <v>6</v>
      </c>
    </row>
    <row r="27" spans="1:9" x14ac:dyDescent="0.25">
      <c r="A27" s="498" t="s">
        <v>2507</v>
      </c>
      <c r="B27" s="499"/>
      <c r="C27" s="499"/>
      <c r="D27" s="499"/>
      <c r="E27" s="505" t="s">
        <v>35</v>
      </c>
      <c r="F27" s="505"/>
      <c r="G27" s="505"/>
      <c r="H27" s="505"/>
      <c r="I27" s="83">
        <v>3</v>
      </c>
    </row>
    <row r="28" spans="1:9" x14ac:dyDescent="0.25">
      <c r="A28" s="689" t="s">
        <v>362</v>
      </c>
      <c r="B28" s="690"/>
      <c r="C28" s="690"/>
      <c r="D28" s="690"/>
      <c r="E28" s="690" t="s">
        <v>9</v>
      </c>
      <c r="F28" s="690"/>
      <c r="G28" s="690"/>
      <c r="H28" s="690"/>
      <c r="I28" s="122">
        <v>3</v>
      </c>
    </row>
    <row r="29" spans="1:9" ht="59.25" customHeight="1" x14ac:dyDescent="0.25">
      <c r="A29" s="504" t="s">
        <v>2506</v>
      </c>
      <c r="B29" s="505"/>
      <c r="C29" s="505"/>
      <c r="D29" s="505"/>
      <c r="E29" s="499" t="s">
        <v>2529</v>
      </c>
      <c r="F29" s="499"/>
      <c r="G29" s="499"/>
      <c r="H29" s="499"/>
      <c r="I29" s="83">
        <v>3</v>
      </c>
    </row>
    <row r="30" spans="1:9" x14ac:dyDescent="0.25">
      <c r="A30" s="498" t="s">
        <v>39</v>
      </c>
      <c r="B30" s="499"/>
      <c r="C30" s="499"/>
      <c r="D30" s="499"/>
      <c r="E30" s="528" t="s">
        <v>2405</v>
      </c>
      <c r="F30" s="528"/>
      <c r="G30" s="528"/>
      <c r="H30" s="528"/>
      <c r="I30" s="83">
        <v>12</v>
      </c>
    </row>
    <row r="31" spans="1:9" x14ac:dyDescent="0.25">
      <c r="A31" s="651" t="s">
        <v>4</v>
      </c>
      <c r="B31" s="652"/>
      <c r="C31" s="652"/>
      <c r="D31" s="652"/>
      <c r="E31" s="652"/>
      <c r="F31" s="652"/>
      <c r="G31" s="652"/>
      <c r="H31" s="652"/>
      <c r="I31" s="288">
        <v>6</v>
      </c>
    </row>
    <row r="32" spans="1:9" x14ac:dyDescent="0.25">
      <c r="A32" s="500" t="s">
        <v>1395</v>
      </c>
      <c r="B32" s="500"/>
      <c r="C32" s="500"/>
      <c r="D32" s="500"/>
      <c r="E32" s="500"/>
      <c r="F32" s="500"/>
      <c r="G32" s="500"/>
      <c r="H32" s="500"/>
      <c r="I32" s="84">
        <f>SUM(I22:I31)</f>
        <v>48</v>
      </c>
    </row>
    <row r="33" spans="1:9" x14ac:dyDescent="0.25">
      <c r="A33" s="630" t="s">
        <v>1396</v>
      </c>
      <c r="B33" s="630"/>
      <c r="C33" s="630"/>
      <c r="D33" s="630"/>
      <c r="E33" s="630"/>
      <c r="F33" s="630"/>
      <c r="G33" s="630"/>
      <c r="H33" s="630"/>
      <c r="I33" s="86">
        <f>SUM(I8,I32)</f>
        <v>62</v>
      </c>
    </row>
    <row r="34" spans="1:9" x14ac:dyDescent="0.25">
      <c r="A34" s="738" t="s">
        <v>1519</v>
      </c>
      <c r="B34" s="738"/>
      <c r="C34" s="738"/>
      <c r="D34" s="738"/>
      <c r="E34" s="738"/>
      <c r="F34" s="738"/>
      <c r="G34" s="738"/>
      <c r="H34" s="738"/>
      <c r="I34" s="738"/>
    </row>
    <row r="35" spans="1:9" ht="30" customHeight="1" x14ac:dyDescent="0.25">
      <c r="A35" s="492" t="s">
        <v>2136</v>
      </c>
      <c r="B35" s="492"/>
      <c r="C35" s="492"/>
      <c r="D35" s="492"/>
      <c r="E35" s="492"/>
      <c r="F35" s="492"/>
      <c r="G35" s="492"/>
      <c r="H35" s="492"/>
      <c r="I35" s="492"/>
    </row>
    <row r="36" spans="1:9" ht="60.75" customHeight="1" x14ac:dyDescent="0.25">
      <c r="A36" s="503" t="s">
        <v>2424</v>
      </c>
      <c r="B36" s="503"/>
      <c r="C36" s="503"/>
      <c r="D36" s="503"/>
      <c r="E36" s="503"/>
      <c r="F36" s="503"/>
      <c r="G36" s="503"/>
      <c r="H36" s="503"/>
      <c r="I36" s="503"/>
    </row>
    <row r="37" spans="1:9" x14ac:dyDescent="0.25">
      <c r="A37" s="527" t="s">
        <v>560</v>
      </c>
      <c r="B37" s="527"/>
      <c r="C37" s="527" t="s">
        <v>1361</v>
      </c>
      <c r="D37" s="527"/>
      <c r="E37" s="359"/>
      <c r="F37" s="359"/>
      <c r="G37" s="359"/>
      <c r="H37" s="359"/>
      <c r="I37" s="93"/>
    </row>
  </sheetData>
  <sheetProtection password="CA9D" sheet="1" objects="1" scenarios="1"/>
  <mergeCells count="59">
    <mergeCell ref="A34:I34"/>
    <mergeCell ref="E23:H23"/>
    <mergeCell ref="A26:D26"/>
    <mergeCell ref="E26:H26"/>
    <mergeCell ref="A29:D29"/>
    <mergeCell ref="E29:H29"/>
    <mergeCell ref="A27:D27"/>
    <mergeCell ref="E27:H27"/>
    <mergeCell ref="A1:I1"/>
    <mergeCell ref="A2:I2"/>
    <mergeCell ref="A5:I5"/>
    <mergeCell ref="A6:D6"/>
    <mergeCell ref="E6:H6"/>
    <mergeCell ref="A3:B3"/>
    <mergeCell ref="C3:I3"/>
    <mergeCell ref="A9:I9"/>
    <mergeCell ref="A13:D13"/>
    <mergeCell ref="E13:H13"/>
    <mergeCell ref="A10:D10"/>
    <mergeCell ref="E7:H7"/>
    <mergeCell ref="A8:H8"/>
    <mergeCell ref="E10:H10"/>
    <mergeCell ref="A7:D7"/>
    <mergeCell ref="A11:D11"/>
    <mergeCell ref="E11:H11"/>
    <mergeCell ref="A12:D12"/>
    <mergeCell ref="E12:H12"/>
    <mergeCell ref="C37:D37"/>
    <mergeCell ref="A37:B37"/>
    <mergeCell ref="A28:D28"/>
    <mergeCell ref="E28:H28"/>
    <mergeCell ref="A18:D18"/>
    <mergeCell ref="E18:H18"/>
    <mergeCell ref="A24:D24"/>
    <mergeCell ref="E24:H24"/>
    <mergeCell ref="A19:H19"/>
    <mergeCell ref="A20:H20"/>
    <mergeCell ref="E25:H25"/>
    <mergeCell ref="A22:D22"/>
    <mergeCell ref="E22:H22"/>
    <mergeCell ref="A25:D25"/>
    <mergeCell ref="A36:I36"/>
    <mergeCell ref="A23:D23"/>
    <mergeCell ref="A15:D15"/>
    <mergeCell ref="E15:H15"/>
    <mergeCell ref="A14:D14"/>
    <mergeCell ref="E14:H14"/>
    <mergeCell ref="A35:I35"/>
    <mergeCell ref="A16:D16"/>
    <mergeCell ref="A33:H33"/>
    <mergeCell ref="A31:D31"/>
    <mergeCell ref="E31:H31"/>
    <mergeCell ref="A32:H32"/>
    <mergeCell ref="A21:I21"/>
    <mergeCell ref="A30:D30"/>
    <mergeCell ref="E30:H30"/>
    <mergeCell ref="A17:D17"/>
    <mergeCell ref="E17:H17"/>
    <mergeCell ref="E16:H16"/>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I51"/>
  <sheetViews>
    <sheetView view="pageLayout" topLeftCell="A25" zoomScaleNormal="100" workbookViewId="0">
      <selection activeCell="E40" sqref="E40:H40"/>
    </sheetView>
  </sheetViews>
  <sheetFormatPr defaultColWidth="9.140625" defaultRowHeight="15" x14ac:dyDescent="0.25"/>
  <cols>
    <col min="1" max="3" width="9.140625" style="350"/>
    <col min="4" max="4" width="8.5703125" style="350" customWidth="1"/>
    <col min="5" max="7" width="9.140625" style="350"/>
    <col min="8" max="8" width="9.7109375" style="350" customWidth="1"/>
    <col min="9" max="9" width="9.140625" style="357"/>
    <col min="10" max="16384" width="9.140625" style="350"/>
  </cols>
  <sheetData>
    <row r="1" spans="1:9" x14ac:dyDescent="0.25">
      <c r="A1" s="447" t="s">
        <v>287</v>
      </c>
      <c r="B1" s="447"/>
      <c r="C1" s="447"/>
      <c r="D1" s="447"/>
      <c r="E1" s="447"/>
      <c r="F1" s="447"/>
      <c r="G1" s="447"/>
      <c r="H1" s="447"/>
      <c r="I1" s="447"/>
    </row>
    <row r="2" spans="1:9" x14ac:dyDescent="0.25">
      <c r="A2" s="447" t="s">
        <v>847</v>
      </c>
      <c r="B2" s="447"/>
      <c r="C2" s="447"/>
      <c r="D2" s="447"/>
      <c r="E2" s="447"/>
      <c r="F2" s="447"/>
      <c r="G2" s="447"/>
      <c r="H2" s="447"/>
      <c r="I2" s="447"/>
    </row>
    <row r="3" spans="1:9" x14ac:dyDescent="0.25">
      <c r="A3" s="519" t="s">
        <v>27</v>
      </c>
      <c r="B3" s="520"/>
      <c r="C3" s="520" t="s">
        <v>849</v>
      </c>
      <c r="D3" s="520"/>
      <c r="E3" s="520"/>
      <c r="F3" s="520"/>
      <c r="G3" s="520"/>
      <c r="H3" s="520"/>
      <c r="I3" s="521"/>
    </row>
    <row r="4" spans="1:9" x14ac:dyDescent="0.25">
      <c r="A4" s="81" t="s">
        <v>29</v>
      </c>
      <c r="B4" s="644" t="s">
        <v>850</v>
      </c>
      <c r="C4" s="644"/>
      <c r="D4" s="644"/>
      <c r="E4" s="644"/>
      <c r="F4" s="351"/>
      <c r="G4" s="351"/>
      <c r="H4" s="351"/>
      <c r="I4" s="83"/>
    </row>
    <row r="5" spans="1:9" x14ac:dyDescent="0.25">
      <c r="A5" s="524" t="s">
        <v>1385</v>
      </c>
      <c r="B5" s="525"/>
      <c r="C5" s="525"/>
      <c r="D5" s="525"/>
      <c r="E5" s="525"/>
      <c r="F5" s="525"/>
      <c r="G5" s="525"/>
      <c r="H5" s="525"/>
      <c r="I5" s="526"/>
    </row>
    <row r="6" spans="1:9" x14ac:dyDescent="0.25">
      <c r="A6" s="572" t="s">
        <v>363</v>
      </c>
      <c r="B6" s="512"/>
      <c r="C6" s="512"/>
      <c r="D6" s="512"/>
      <c r="E6" s="512" t="s">
        <v>8</v>
      </c>
      <c r="F6" s="512"/>
      <c r="G6" s="512"/>
      <c r="H6" s="512"/>
      <c r="I6" s="83">
        <v>6</v>
      </c>
    </row>
    <row r="7" spans="1:9" ht="30" customHeight="1" x14ac:dyDescent="0.25">
      <c r="A7" s="538" t="s">
        <v>805</v>
      </c>
      <c r="B7" s="539"/>
      <c r="C7" s="539"/>
      <c r="D7" s="539"/>
      <c r="E7" s="512" t="s">
        <v>80</v>
      </c>
      <c r="F7" s="512"/>
      <c r="G7" s="512"/>
      <c r="H7" s="512"/>
      <c r="I7" s="83">
        <v>3</v>
      </c>
    </row>
    <row r="8" spans="1:9" x14ac:dyDescent="0.25">
      <c r="A8" s="572" t="s">
        <v>37</v>
      </c>
      <c r="B8" s="512"/>
      <c r="C8" s="512"/>
      <c r="D8" s="512"/>
      <c r="E8" s="512" t="s">
        <v>83</v>
      </c>
      <c r="F8" s="512"/>
      <c r="G8" s="512"/>
      <c r="H8" s="512"/>
      <c r="I8" s="83">
        <v>8</v>
      </c>
    </row>
    <row r="9" spans="1:9" x14ac:dyDescent="0.25">
      <c r="A9" s="501" t="s">
        <v>1558</v>
      </c>
      <c r="B9" s="501"/>
      <c r="C9" s="501"/>
      <c r="D9" s="501"/>
      <c r="E9" s="501"/>
      <c r="F9" s="501"/>
      <c r="G9" s="501"/>
      <c r="H9" s="501"/>
      <c r="I9" s="86">
        <f>SUM(I6:I8)</f>
        <v>17</v>
      </c>
    </row>
    <row r="10" spans="1:9" ht="15" customHeight="1" x14ac:dyDescent="0.25">
      <c r="A10" s="509" t="s">
        <v>1521</v>
      </c>
      <c r="B10" s="510"/>
      <c r="C10" s="510"/>
      <c r="D10" s="510"/>
      <c r="E10" s="510"/>
      <c r="F10" s="510"/>
      <c r="G10" s="510"/>
      <c r="H10" s="510"/>
      <c r="I10" s="511"/>
    </row>
    <row r="11" spans="1:9" ht="29.25" customHeight="1" x14ac:dyDescent="0.25">
      <c r="A11" s="583" t="s">
        <v>13</v>
      </c>
      <c r="B11" s="584"/>
      <c r="C11" s="584"/>
      <c r="D11" s="584"/>
      <c r="E11" s="740" t="s">
        <v>1698</v>
      </c>
      <c r="F11" s="740"/>
      <c r="G11" s="740"/>
      <c r="H11" s="740"/>
      <c r="I11" s="109">
        <v>3</v>
      </c>
    </row>
    <row r="12" spans="1:9" x14ac:dyDescent="0.25">
      <c r="A12" s="757" t="s">
        <v>524</v>
      </c>
      <c r="B12" s="636"/>
      <c r="C12" s="636"/>
      <c r="D12" s="636"/>
      <c r="E12" s="636" t="s">
        <v>1714</v>
      </c>
      <c r="F12" s="636"/>
      <c r="G12" s="636"/>
      <c r="H12" s="636"/>
      <c r="I12" s="110">
        <v>3</v>
      </c>
    </row>
    <row r="13" spans="1:9" ht="30.95" customHeight="1" x14ac:dyDescent="0.25">
      <c r="A13" s="645" t="s">
        <v>727</v>
      </c>
      <c r="B13" s="646"/>
      <c r="C13" s="646"/>
      <c r="D13" s="646"/>
      <c r="E13" s="506" t="s">
        <v>1554</v>
      </c>
      <c r="F13" s="506"/>
      <c r="G13" s="506"/>
      <c r="H13" s="506"/>
      <c r="I13" s="105">
        <v>6</v>
      </c>
    </row>
    <row r="14" spans="1:9" ht="30.95" customHeight="1" x14ac:dyDescent="0.25">
      <c r="A14" s="645" t="s">
        <v>10</v>
      </c>
      <c r="B14" s="646"/>
      <c r="C14" s="646"/>
      <c r="D14" s="646"/>
      <c r="E14" s="506" t="s">
        <v>394</v>
      </c>
      <c r="F14" s="506"/>
      <c r="G14" s="506"/>
      <c r="H14" s="506"/>
      <c r="I14" s="105">
        <v>6</v>
      </c>
    </row>
    <row r="15" spans="1:9" ht="30" customHeight="1" x14ac:dyDescent="0.25">
      <c r="A15" s="538" t="s">
        <v>11</v>
      </c>
      <c r="B15" s="539"/>
      <c r="C15" s="539"/>
      <c r="D15" s="539"/>
      <c r="E15" s="506" t="s">
        <v>877</v>
      </c>
      <c r="F15" s="512"/>
      <c r="G15" s="512"/>
      <c r="H15" s="512"/>
      <c r="I15" s="83">
        <v>6</v>
      </c>
    </row>
    <row r="16" spans="1:9" ht="45" customHeight="1" x14ac:dyDescent="0.25">
      <c r="A16" s="504" t="s">
        <v>1709</v>
      </c>
      <c r="B16" s="505"/>
      <c r="C16" s="505"/>
      <c r="D16" s="505"/>
      <c r="E16" s="539" t="s">
        <v>1708</v>
      </c>
      <c r="F16" s="539"/>
      <c r="G16" s="539"/>
      <c r="H16" s="539"/>
      <c r="I16" s="83">
        <v>3</v>
      </c>
    </row>
    <row r="17" spans="1:9" x14ac:dyDescent="0.25">
      <c r="A17" s="538" t="s">
        <v>212</v>
      </c>
      <c r="B17" s="539"/>
      <c r="C17" s="539"/>
      <c r="D17" s="539"/>
      <c r="E17" s="512" t="s">
        <v>12</v>
      </c>
      <c r="F17" s="512"/>
      <c r="G17" s="512"/>
      <c r="H17" s="512"/>
      <c r="I17" s="83">
        <v>3</v>
      </c>
    </row>
    <row r="18" spans="1:9" ht="30.75" customHeight="1" x14ac:dyDescent="0.25">
      <c r="A18" s="498" t="s">
        <v>1695</v>
      </c>
      <c r="B18" s="499"/>
      <c r="C18" s="499"/>
      <c r="D18" s="499"/>
      <c r="E18" s="505" t="s">
        <v>1694</v>
      </c>
      <c r="F18" s="505"/>
      <c r="G18" s="505"/>
      <c r="H18" s="505"/>
      <c r="I18" s="83">
        <v>3</v>
      </c>
    </row>
    <row r="19" spans="1:9" ht="15" customHeight="1" x14ac:dyDescent="0.25">
      <c r="A19" s="504" t="s">
        <v>39</v>
      </c>
      <c r="B19" s="505"/>
      <c r="C19" s="505"/>
      <c r="D19" s="505"/>
      <c r="E19" s="528" t="s">
        <v>2406</v>
      </c>
      <c r="F19" s="528"/>
      <c r="G19" s="528"/>
      <c r="H19" s="528"/>
      <c r="I19" s="83">
        <v>12</v>
      </c>
    </row>
    <row r="20" spans="1:9" x14ac:dyDescent="0.25">
      <c r="A20" s="500" t="s">
        <v>1570</v>
      </c>
      <c r="B20" s="500"/>
      <c r="C20" s="500"/>
      <c r="D20" s="500"/>
      <c r="E20" s="500"/>
      <c r="F20" s="500"/>
      <c r="G20" s="500"/>
      <c r="H20" s="500"/>
      <c r="I20" s="84">
        <f>SUM(I11:I19)</f>
        <v>45</v>
      </c>
    </row>
    <row r="21" spans="1:9" x14ac:dyDescent="0.25">
      <c r="A21" s="501" t="s">
        <v>1564</v>
      </c>
      <c r="B21" s="501"/>
      <c r="C21" s="501"/>
      <c r="D21" s="501"/>
      <c r="E21" s="501"/>
      <c r="F21" s="501"/>
      <c r="G21" s="501"/>
      <c r="H21" s="501"/>
      <c r="I21" s="86">
        <f>SUM(I9,I20)</f>
        <v>62</v>
      </c>
    </row>
    <row r="22" spans="1:9" x14ac:dyDescent="0.25">
      <c r="A22" s="509" t="s">
        <v>1468</v>
      </c>
      <c r="B22" s="510"/>
      <c r="C22" s="510"/>
      <c r="D22" s="510"/>
      <c r="E22" s="510"/>
      <c r="F22" s="510"/>
      <c r="G22" s="510"/>
      <c r="H22" s="510"/>
      <c r="I22" s="511"/>
    </row>
    <row r="23" spans="1:9" x14ac:dyDescent="0.25">
      <c r="A23" s="498" t="s">
        <v>13</v>
      </c>
      <c r="B23" s="499"/>
      <c r="C23" s="499"/>
      <c r="D23" s="499"/>
      <c r="E23" s="499" t="s">
        <v>136</v>
      </c>
      <c r="F23" s="499"/>
      <c r="G23" s="499"/>
      <c r="H23" s="499"/>
      <c r="I23" s="83">
        <v>3</v>
      </c>
    </row>
    <row r="24" spans="1:9" ht="48" customHeight="1" x14ac:dyDescent="0.25">
      <c r="A24" s="645" t="s">
        <v>727</v>
      </c>
      <c r="B24" s="646"/>
      <c r="C24" s="646"/>
      <c r="D24" s="646"/>
      <c r="E24" s="506" t="s">
        <v>1568</v>
      </c>
      <c r="F24" s="506"/>
      <c r="G24" s="506"/>
      <c r="H24" s="506"/>
      <c r="I24" s="105">
        <v>3</v>
      </c>
    </row>
    <row r="25" spans="1:9" ht="30" customHeight="1" x14ac:dyDescent="0.25">
      <c r="A25" s="645" t="s">
        <v>10</v>
      </c>
      <c r="B25" s="646"/>
      <c r="C25" s="646"/>
      <c r="D25" s="646"/>
      <c r="E25" s="506" t="s">
        <v>394</v>
      </c>
      <c r="F25" s="506"/>
      <c r="G25" s="506"/>
      <c r="H25" s="506"/>
      <c r="I25" s="105">
        <v>6</v>
      </c>
    </row>
    <row r="26" spans="1:9" ht="30" customHeight="1" x14ac:dyDescent="0.25">
      <c r="A26" s="538" t="s">
        <v>11</v>
      </c>
      <c r="B26" s="539"/>
      <c r="C26" s="539"/>
      <c r="D26" s="539"/>
      <c r="E26" s="506" t="s">
        <v>877</v>
      </c>
      <c r="F26" s="512"/>
      <c r="G26" s="512"/>
      <c r="H26" s="512"/>
      <c r="I26" s="83">
        <v>6</v>
      </c>
    </row>
    <row r="27" spans="1:9" x14ac:dyDescent="0.25">
      <c r="A27" s="538" t="s">
        <v>152</v>
      </c>
      <c r="B27" s="539"/>
      <c r="C27" s="539"/>
      <c r="D27" s="539"/>
      <c r="E27" s="512" t="s">
        <v>848</v>
      </c>
      <c r="F27" s="512"/>
      <c r="G27" s="512"/>
      <c r="H27" s="512"/>
      <c r="I27" s="83">
        <v>3</v>
      </c>
    </row>
    <row r="28" spans="1:9" x14ac:dyDescent="0.25">
      <c r="A28" s="498" t="s">
        <v>736</v>
      </c>
      <c r="B28" s="499"/>
      <c r="C28" s="499"/>
      <c r="D28" s="499"/>
      <c r="E28" s="499" t="s">
        <v>90</v>
      </c>
      <c r="F28" s="499"/>
      <c r="G28" s="499"/>
      <c r="H28" s="499"/>
      <c r="I28" s="83">
        <v>3</v>
      </c>
    </row>
    <row r="29" spans="1:9" x14ac:dyDescent="0.25">
      <c r="A29" s="538" t="s">
        <v>212</v>
      </c>
      <c r="B29" s="539"/>
      <c r="C29" s="539"/>
      <c r="D29" s="539"/>
      <c r="E29" s="512" t="s">
        <v>12</v>
      </c>
      <c r="F29" s="512"/>
      <c r="G29" s="512"/>
      <c r="H29" s="512"/>
      <c r="I29" s="83">
        <v>3</v>
      </c>
    </row>
    <row r="30" spans="1:9" x14ac:dyDescent="0.25">
      <c r="A30" s="572" t="s">
        <v>1569</v>
      </c>
      <c r="B30" s="512"/>
      <c r="C30" s="512"/>
      <c r="D30" s="512"/>
      <c r="E30" s="512" t="s">
        <v>563</v>
      </c>
      <c r="F30" s="512"/>
      <c r="G30" s="512"/>
      <c r="H30" s="512"/>
      <c r="I30" s="83">
        <v>3</v>
      </c>
    </row>
    <row r="31" spans="1:9" ht="31.5" customHeight="1" x14ac:dyDescent="0.25">
      <c r="A31" s="504" t="s">
        <v>39</v>
      </c>
      <c r="B31" s="505"/>
      <c r="C31" s="505"/>
      <c r="D31" s="505"/>
      <c r="E31" s="528" t="s">
        <v>2408</v>
      </c>
      <c r="F31" s="528"/>
      <c r="G31" s="528"/>
      <c r="H31" s="528"/>
      <c r="I31" s="83">
        <v>6</v>
      </c>
    </row>
    <row r="32" spans="1:9" x14ac:dyDescent="0.25">
      <c r="A32" s="572" t="s">
        <v>4</v>
      </c>
      <c r="B32" s="512"/>
      <c r="C32" s="512"/>
      <c r="D32" s="512"/>
      <c r="E32" s="512"/>
      <c r="F32" s="512"/>
      <c r="G32" s="512"/>
      <c r="H32" s="512"/>
      <c r="I32" s="83">
        <v>6</v>
      </c>
    </row>
    <row r="33" spans="1:9" x14ac:dyDescent="0.25">
      <c r="A33" s="500" t="s">
        <v>1572</v>
      </c>
      <c r="B33" s="500"/>
      <c r="C33" s="500"/>
      <c r="D33" s="500"/>
      <c r="E33" s="500"/>
      <c r="F33" s="500"/>
      <c r="G33" s="500"/>
      <c r="H33" s="500"/>
      <c r="I33" s="84">
        <f>SUM(I23:I32)</f>
        <v>42</v>
      </c>
    </row>
    <row r="34" spans="1:9" ht="15" customHeight="1" x14ac:dyDescent="0.25">
      <c r="A34" s="501" t="s">
        <v>1565</v>
      </c>
      <c r="B34" s="501"/>
      <c r="C34" s="501"/>
      <c r="D34" s="501"/>
      <c r="E34" s="501"/>
      <c r="F34" s="501"/>
      <c r="G34" s="501"/>
      <c r="H34" s="501"/>
      <c r="I34" s="86">
        <f>SUM(I9,I33)</f>
        <v>59</v>
      </c>
    </row>
    <row r="35" spans="1:9" x14ac:dyDescent="0.25">
      <c r="A35" s="509" t="s">
        <v>1527</v>
      </c>
      <c r="B35" s="510"/>
      <c r="C35" s="510"/>
      <c r="D35" s="510"/>
      <c r="E35" s="510"/>
      <c r="F35" s="510"/>
      <c r="G35" s="510"/>
      <c r="H35" s="510"/>
      <c r="I35" s="511"/>
    </row>
    <row r="36" spans="1:9" ht="27.75" customHeight="1" x14ac:dyDescent="0.25">
      <c r="A36" s="504" t="s">
        <v>331</v>
      </c>
      <c r="B36" s="505"/>
      <c r="C36" s="505"/>
      <c r="D36" s="505"/>
      <c r="E36" s="499" t="s">
        <v>2449</v>
      </c>
      <c r="F36" s="499"/>
      <c r="G36" s="499"/>
      <c r="H36" s="499"/>
      <c r="I36" s="83">
        <v>3</v>
      </c>
    </row>
    <row r="37" spans="1:9" ht="28.5" customHeight="1" x14ac:dyDescent="0.25">
      <c r="A37" s="504" t="s">
        <v>2422</v>
      </c>
      <c r="B37" s="505"/>
      <c r="C37" s="505"/>
      <c r="D37" s="505"/>
      <c r="E37" s="506" t="s">
        <v>2450</v>
      </c>
      <c r="F37" s="506"/>
      <c r="G37" s="506"/>
      <c r="H37" s="506"/>
      <c r="I37" s="83">
        <v>3</v>
      </c>
    </row>
    <row r="38" spans="1:9" ht="30.75" customHeight="1" x14ac:dyDescent="0.25">
      <c r="A38" s="504" t="s">
        <v>2</v>
      </c>
      <c r="B38" s="505"/>
      <c r="C38" s="505"/>
      <c r="D38" s="505"/>
      <c r="E38" s="507" t="s">
        <v>2536</v>
      </c>
      <c r="F38" s="507"/>
      <c r="G38" s="507"/>
      <c r="H38" s="507"/>
      <c r="I38" s="83">
        <v>6</v>
      </c>
    </row>
    <row r="39" spans="1:9" x14ac:dyDescent="0.25">
      <c r="A39" s="504" t="s">
        <v>32</v>
      </c>
      <c r="B39" s="505"/>
      <c r="C39" s="505"/>
      <c r="D39" s="505"/>
      <c r="E39" s="507" t="s">
        <v>621</v>
      </c>
      <c r="F39" s="507"/>
      <c r="G39" s="507"/>
      <c r="H39" s="507"/>
      <c r="I39" s="83">
        <v>3</v>
      </c>
    </row>
    <row r="40" spans="1:9" ht="45.75" customHeight="1" x14ac:dyDescent="0.25">
      <c r="A40" s="504" t="s">
        <v>1887</v>
      </c>
      <c r="B40" s="505"/>
      <c r="C40" s="505"/>
      <c r="D40" s="505"/>
      <c r="E40" s="505" t="s">
        <v>2671</v>
      </c>
      <c r="F40" s="505"/>
      <c r="G40" s="505"/>
      <c r="H40" s="505"/>
      <c r="I40" s="83">
        <v>6</v>
      </c>
    </row>
    <row r="41" spans="1:9" ht="60" customHeight="1" x14ac:dyDescent="0.25">
      <c r="A41" s="504" t="s">
        <v>2506</v>
      </c>
      <c r="B41" s="505"/>
      <c r="C41" s="505"/>
      <c r="D41" s="505"/>
      <c r="E41" s="499" t="s">
        <v>2530</v>
      </c>
      <c r="F41" s="499"/>
      <c r="G41" s="499"/>
      <c r="H41" s="499"/>
      <c r="I41" s="83">
        <v>3</v>
      </c>
    </row>
    <row r="42" spans="1:9" x14ac:dyDescent="0.25">
      <c r="A42" s="498" t="s">
        <v>2507</v>
      </c>
      <c r="B42" s="499"/>
      <c r="C42" s="499"/>
      <c r="D42" s="499"/>
      <c r="E42" s="499" t="s">
        <v>35</v>
      </c>
      <c r="F42" s="499"/>
      <c r="G42" s="499"/>
      <c r="H42" s="499"/>
      <c r="I42" s="83">
        <v>3</v>
      </c>
    </row>
    <row r="43" spans="1:9" x14ac:dyDescent="0.25">
      <c r="A43" s="687" t="s">
        <v>362</v>
      </c>
      <c r="B43" s="528"/>
      <c r="C43" s="528"/>
      <c r="D43" s="528"/>
      <c r="E43" s="528" t="s">
        <v>9</v>
      </c>
      <c r="F43" s="528"/>
      <c r="G43" s="528"/>
      <c r="H43" s="528"/>
      <c r="I43" s="122">
        <v>3</v>
      </c>
    </row>
    <row r="44" spans="1:9" x14ac:dyDescent="0.25">
      <c r="A44" s="498" t="s">
        <v>1961</v>
      </c>
      <c r="B44" s="499"/>
      <c r="C44" s="499"/>
      <c r="D44" s="499"/>
      <c r="E44" s="528" t="s">
        <v>2405</v>
      </c>
      <c r="F44" s="528"/>
      <c r="G44" s="528"/>
      <c r="H44" s="528"/>
      <c r="I44" s="83">
        <v>12</v>
      </c>
    </row>
    <row r="45" spans="1:9" x14ac:dyDescent="0.25">
      <c r="A45" s="572" t="s">
        <v>4</v>
      </c>
      <c r="B45" s="512"/>
      <c r="C45" s="512"/>
      <c r="D45" s="512"/>
      <c r="E45" s="512"/>
      <c r="F45" s="512"/>
      <c r="G45" s="512"/>
      <c r="H45" s="512"/>
      <c r="I45" s="83">
        <v>3</v>
      </c>
    </row>
    <row r="46" spans="1:9" x14ac:dyDescent="0.25">
      <c r="A46" s="500" t="s">
        <v>1571</v>
      </c>
      <c r="B46" s="500"/>
      <c r="C46" s="500"/>
      <c r="D46" s="500"/>
      <c r="E46" s="500"/>
      <c r="F46" s="500"/>
      <c r="G46" s="500"/>
      <c r="H46" s="500"/>
      <c r="I46" s="84">
        <f>SUM(I36:I45)</f>
        <v>45</v>
      </c>
    </row>
    <row r="47" spans="1:9" x14ac:dyDescent="0.25">
      <c r="A47" s="501" t="s">
        <v>1552</v>
      </c>
      <c r="B47" s="501"/>
      <c r="C47" s="501"/>
      <c r="D47" s="501"/>
      <c r="E47" s="501"/>
      <c r="F47" s="501"/>
      <c r="G47" s="501"/>
      <c r="H47" s="501"/>
      <c r="I47" s="86">
        <f>SUM(I9,I46)</f>
        <v>62</v>
      </c>
    </row>
    <row r="48" spans="1:9" x14ac:dyDescent="0.25">
      <c r="A48" s="502" t="s">
        <v>6</v>
      </c>
      <c r="B48" s="502"/>
      <c r="C48" s="502"/>
      <c r="D48" s="502"/>
      <c r="E48" s="502"/>
      <c r="F48" s="502"/>
      <c r="G48" s="502"/>
      <c r="H48" s="502"/>
      <c r="I48" s="502"/>
    </row>
    <row r="49" spans="1:9" ht="57.75" customHeight="1" x14ac:dyDescent="0.25">
      <c r="A49" s="503" t="s">
        <v>2421</v>
      </c>
      <c r="B49" s="503"/>
      <c r="C49" s="503"/>
      <c r="D49" s="503"/>
      <c r="E49" s="503"/>
      <c r="F49" s="503"/>
      <c r="G49" s="503"/>
      <c r="H49" s="503"/>
      <c r="I49" s="503"/>
    </row>
    <row r="50" spans="1:9" ht="29.25" customHeight="1" x14ac:dyDescent="0.25">
      <c r="A50" s="503" t="s">
        <v>1962</v>
      </c>
      <c r="B50" s="503"/>
      <c r="C50" s="503"/>
      <c r="D50" s="503"/>
      <c r="E50" s="503"/>
      <c r="F50" s="503"/>
      <c r="G50" s="503"/>
      <c r="H50" s="503"/>
      <c r="I50" s="503"/>
    </row>
    <row r="51" spans="1:9" x14ac:dyDescent="0.25">
      <c r="A51" s="418" t="s">
        <v>560</v>
      </c>
      <c r="B51" s="418"/>
      <c r="C51" s="418" t="s">
        <v>1361</v>
      </c>
      <c r="D51" s="418"/>
    </row>
  </sheetData>
  <sheetProtection password="CA9D" sheet="1" objects="1" scenarios="1"/>
  <mergeCells count="85">
    <mergeCell ref="A49:I49"/>
    <mergeCell ref="A50:I50"/>
    <mergeCell ref="A45:D45"/>
    <mergeCell ref="E45:H45"/>
    <mergeCell ref="A39:D39"/>
    <mergeCell ref="E39:H39"/>
    <mergeCell ref="A44:D44"/>
    <mergeCell ref="E44:H44"/>
    <mergeCell ref="A48:I48"/>
    <mergeCell ref="A40:D40"/>
    <mergeCell ref="A42:D42"/>
    <mergeCell ref="E42:H42"/>
    <mergeCell ref="A47:H47"/>
    <mergeCell ref="A46:H46"/>
    <mergeCell ref="A26:D26"/>
    <mergeCell ref="E26:H26"/>
    <mergeCell ref="A29:D29"/>
    <mergeCell ref="A18:D18"/>
    <mergeCell ref="E18:H18"/>
    <mergeCell ref="A25:D25"/>
    <mergeCell ref="E25:H25"/>
    <mergeCell ref="A23:D23"/>
    <mergeCell ref="E23:H23"/>
    <mergeCell ref="A22:I22"/>
    <mergeCell ref="A20:H20"/>
    <mergeCell ref="A19:D19"/>
    <mergeCell ref="E19:H19"/>
    <mergeCell ref="A1:I1"/>
    <mergeCell ref="A2:I2"/>
    <mergeCell ref="A6:D6"/>
    <mergeCell ref="E6:H6"/>
    <mergeCell ref="A5:I5"/>
    <mergeCell ref="A3:B3"/>
    <mergeCell ref="C3:I3"/>
    <mergeCell ref="B4:E4"/>
    <mergeCell ref="A51:B51"/>
    <mergeCell ref="C51:D51"/>
    <mergeCell ref="A43:D43"/>
    <mergeCell ref="E43:H43"/>
    <mergeCell ref="A27:D27"/>
    <mergeCell ref="E27:H27"/>
    <mergeCell ref="A32:D32"/>
    <mergeCell ref="E29:H29"/>
    <mergeCell ref="A28:D28"/>
    <mergeCell ref="E28:H28"/>
    <mergeCell ref="E40:H40"/>
    <mergeCell ref="A41:D41"/>
    <mergeCell ref="E41:H41"/>
    <mergeCell ref="E31:H31"/>
    <mergeCell ref="A33:H33"/>
    <mergeCell ref="E36:H36"/>
    <mergeCell ref="A34:H34"/>
    <mergeCell ref="A36:D36"/>
    <mergeCell ref="E32:H32"/>
    <mergeCell ref="A30:D30"/>
    <mergeCell ref="E30:H30"/>
    <mergeCell ref="A35:I35"/>
    <mergeCell ref="A31:D31"/>
    <mergeCell ref="A37:D37"/>
    <mergeCell ref="E37:H37"/>
    <mergeCell ref="A38:D38"/>
    <mergeCell ref="E38:H38"/>
    <mergeCell ref="A8:D8"/>
    <mergeCell ref="E8:H8"/>
    <mergeCell ref="A24:D24"/>
    <mergeCell ref="E24:H24"/>
    <mergeCell ref="A21:H21"/>
    <mergeCell ref="A13:D13"/>
    <mergeCell ref="A15:D15"/>
    <mergeCell ref="E13:H13"/>
    <mergeCell ref="E14:H14"/>
    <mergeCell ref="A17:D17"/>
    <mergeCell ref="E17:H17"/>
    <mergeCell ref="A16:D16"/>
    <mergeCell ref="E16:H16"/>
    <mergeCell ref="A7:D7"/>
    <mergeCell ref="E7:H7"/>
    <mergeCell ref="A9:H9"/>
    <mergeCell ref="A10:I10"/>
    <mergeCell ref="E15:H15"/>
    <mergeCell ref="A11:D11"/>
    <mergeCell ref="E11:H11"/>
    <mergeCell ref="A12:D12"/>
    <mergeCell ref="E12:H12"/>
    <mergeCell ref="A14:D14"/>
  </mergeCells>
  <hyperlinks>
    <hyperlink ref="A51" location="'Table of Contents'!A1" display="table of contents"/>
    <hyperlink ref="C51:D5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I37"/>
  <sheetViews>
    <sheetView view="pageLayout" zoomScaleNormal="100" workbookViewId="0">
      <selection sqref="A1:I1"/>
    </sheetView>
  </sheetViews>
  <sheetFormatPr defaultColWidth="9.140625" defaultRowHeight="15" x14ac:dyDescent="0.25"/>
  <cols>
    <col min="1" max="8" width="9.140625" style="20"/>
    <col min="9" max="9" width="9.140625" style="2"/>
    <col min="10" max="16384" width="9.140625" style="20"/>
  </cols>
  <sheetData>
    <row r="1" spans="1:9" ht="14.65" x14ac:dyDescent="0.3">
      <c r="A1" s="447" t="s">
        <v>288</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1153</v>
      </c>
      <c r="D3" s="520"/>
      <c r="E3" s="520"/>
      <c r="F3" s="520"/>
      <c r="G3" s="520"/>
      <c r="H3" s="520"/>
      <c r="I3" s="521"/>
    </row>
    <row r="4" spans="1:9" ht="14.65" x14ac:dyDescent="0.3">
      <c r="A4" s="81" t="s">
        <v>29</v>
      </c>
      <c r="B4" s="644" t="s">
        <v>853</v>
      </c>
      <c r="C4" s="644"/>
      <c r="D4" s="644"/>
      <c r="E4" s="644"/>
      <c r="F4" s="208"/>
      <c r="G4" s="208"/>
      <c r="H4" s="208"/>
      <c r="I4" s="83"/>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ht="15" customHeight="1" x14ac:dyDescent="0.25">
      <c r="A7" s="498" t="s">
        <v>13</v>
      </c>
      <c r="B7" s="499"/>
      <c r="C7" s="499"/>
      <c r="D7" s="499"/>
      <c r="E7" s="499" t="s">
        <v>14</v>
      </c>
      <c r="F7" s="499"/>
      <c r="G7" s="499"/>
      <c r="H7" s="499"/>
      <c r="I7" s="83">
        <v>3</v>
      </c>
    </row>
    <row r="8" spans="1:9" x14ac:dyDescent="0.25">
      <c r="A8" s="572" t="s">
        <v>363</v>
      </c>
      <c r="B8" s="512"/>
      <c r="C8" s="512"/>
      <c r="D8" s="512"/>
      <c r="E8" s="512" t="s">
        <v>8</v>
      </c>
      <c r="F8" s="512"/>
      <c r="G8" s="512"/>
      <c r="H8" s="512"/>
      <c r="I8" s="83">
        <v>6</v>
      </c>
    </row>
    <row r="9" spans="1:9" ht="30" customHeight="1" x14ac:dyDescent="0.25">
      <c r="A9" s="645" t="s">
        <v>10</v>
      </c>
      <c r="B9" s="646"/>
      <c r="C9" s="646"/>
      <c r="D9" s="646"/>
      <c r="E9" s="506" t="s">
        <v>1009</v>
      </c>
      <c r="F9" s="506"/>
      <c r="G9" s="506"/>
      <c r="H9" s="506"/>
      <c r="I9" s="105">
        <v>3</v>
      </c>
    </row>
    <row r="10" spans="1:9" x14ac:dyDescent="0.25">
      <c r="A10" s="538" t="s">
        <v>402</v>
      </c>
      <c r="B10" s="539"/>
      <c r="C10" s="539"/>
      <c r="D10" s="539"/>
      <c r="E10" s="512" t="s">
        <v>204</v>
      </c>
      <c r="F10" s="512"/>
      <c r="G10" s="512"/>
      <c r="H10" s="512"/>
      <c r="I10" s="83">
        <v>3</v>
      </c>
    </row>
    <row r="11" spans="1:9" x14ac:dyDescent="0.25">
      <c r="A11" s="538" t="s">
        <v>11</v>
      </c>
      <c r="B11" s="539"/>
      <c r="C11" s="539"/>
      <c r="D11" s="539"/>
      <c r="E11" s="506" t="s">
        <v>167</v>
      </c>
      <c r="F11" s="512"/>
      <c r="G11" s="512"/>
      <c r="H11" s="512"/>
      <c r="I11" s="83">
        <v>3</v>
      </c>
    </row>
    <row r="12" spans="1:9" x14ac:dyDescent="0.25">
      <c r="A12" s="572" t="s">
        <v>650</v>
      </c>
      <c r="B12" s="512"/>
      <c r="C12" s="512"/>
      <c r="D12" s="512"/>
      <c r="E12" s="512" t="s">
        <v>216</v>
      </c>
      <c r="F12" s="512"/>
      <c r="G12" s="512"/>
      <c r="H12" s="512"/>
      <c r="I12" s="83">
        <v>3</v>
      </c>
    </row>
    <row r="13" spans="1:9" ht="32.25" customHeight="1" x14ac:dyDescent="0.25">
      <c r="A13" s="538" t="s">
        <v>15</v>
      </c>
      <c r="B13" s="539"/>
      <c r="C13" s="539"/>
      <c r="D13" s="539"/>
      <c r="E13" s="512" t="s">
        <v>80</v>
      </c>
      <c r="F13" s="512"/>
      <c r="G13" s="512"/>
      <c r="H13" s="512"/>
      <c r="I13" s="83">
        <v>3</v>
      </c>
    </row>
    <row r="14" spans="1:9" x14ac:dyDescent="0.25">
      <c r="A14" s="498" t="s">
        <v>362</v>
      </c>
      <c r="B14" s="499"/>
      <c r="C14" s="499"/>
      <c r="D14" s="499"/>
      <c r="E14" s="499" t="s">
        <v>9</v>
      </c>
      <c r="F14" s="499"/>
      <c r="G14" s="499"/>
      <c r="H14" s="499"/>
      <c r="I14" s="83">
        <v>3</v>
      </c>
    </row>
    <row r="15" spans="1:9" x14ac:dyDescent="0.25">
      <c r="A15" s="501" t="s">
        <v>1558</v>
      </c>
      <c r="B15" s="501"/>
      <c r="C15" s="501"/>
      <c r="D15" s="501"/>
      <c r="E15" s="501"/>
      <c r="F15" s="501"/>
      <c r="G15" s="501"/>
      <c r="H15" s="501"/>
      <c r="I15" s="86">
        <f>SUM(I7:I14)</f>
        <v>27</v>
      </c>
    </row>
    <row r="16" spans="1:9" ht="15" customHeight="1" x14ac:dyDescent="0.25">
      <c r="A16" s="509" t="s">
        <v>2045</v>
      </c>
      <c r="B16" s="510"/>
      <c r="C16" s="510"/>
      <c r="D16" s="510"/>
      <c r="E16" s="510"/>
      <c r="F16" s="510"/>
      <c r="G16" s="510"/>
      <c r="H16" s="510"/>
      <c r="I16" s="511"/>
    </row>
    <row r="17" spans="1:9" x14ac:dyDescent="0.25">
      <c r="A17" s="504" t="s">
        <v>345</v>
      </c>
      <c r="B17" s="505"/>
      <c r="C17" s="505"/>
      <c r="D17" s="505"/>
      <c r="E17" s="528" t="s">
        <v>118</v>
      </c>
      <c r="F17" s="528"/>
      <c r="G17" s="528"/>
      <c r="H17" s="528"/>
      <c r="I17" s="83">
        <v>8</v>
      </c>
    </row>
    <row r="18" spans="1:9" ht="15" customHeight="1" x14ac:dyDescent="0.25">
      <c r="A18" s="498" t="s">
        <v>768</v>
      </c>
      <c r="B18" s="499"/>
      <c r="C18" s="499"/>
      <c r="D18" s="499"/>
      <c r="E18" s="690" t="s">
        <v>133</v>
      </c>
      <c r="F18" s="690"/>
      <c r="G18" s="690"/>
      <c r="H18" s="690"/>
      <c r="I18" s="83">
        <v>8</v>
      </c>
    </row>
    <row r="19" spans="1:9" x14ac:dyDescent="0.25">
      <c r="A19" s="504" t="s">
        <v>2049</v>
      </c>
      <c r="B19" s="505"/>
      <c r="C19" s="505"/>
      <c r="D19" s="505"/>
      <c r="E19" s="539" t="s">
        <v>2050</v>
      </c>
      <c r="F19" s="539"/>
      <c r="G19" s="539"/>
      <c r="H19" s="539"/>
      <c r="I19" s="83">
        <v>3</v>
      </c>
    </row>
    <row r="20" spans="1:9" ht="30" customHeight="1" x14ac:dyDescent="0.25">
      <c r="A20" s="645" t="s">
        <v>727</v>
      </c>
      <c r="B20" s="646"/>
      <c r="C20" s="646"/>
      <c r="D20" s="646"/>
      <c r="E20" s="506" t="s">
        <v>2048</v>
      </c>
      <c r="F20" s="506"/>
      <c r="G20" s="506"/>
      <c r="H20" s="506"/>
      <c r="I20" s="105">
        <v>6</v>
      </c>
    </row>
    <row r="21" spans="1:9" ht="15" customHeight="1" x14ac:dyDescent="0.25">
      <c r="A21" s="757" t="s">
        <v>148</v>
      </c>
      <c r="B21" s="636"/>
      <c r="C21" s="636"/>
      <c r="D21" s="636"/>
      <c r="E21" s="636" t="s">
        <v>149</v>
      </c>
      <c r="F21" s="636"/>
      <c r="G21" s="636"/>
      <c r="H21" s="636"/>
      <c r="I21" s="110">
        <v>3</v>
      </c>
    </row>
    <row r="22" spans="1:9" ht="30" customHeight="1" x14ac:dyDescent="0.25">
      <c r="A22" s="572" t="s">
        <v>2051</v>
      </c>
      <c r="B22" s="512"/>
      <c r="C22" s="512"/>
      <c r="D22" s="512"/>
      <c r="E22" s="512"/>
      <c r="F22" s="512"/>
      <c r="G22" s="512"/>
      <c r="H22" s="512"/>
      <c r="I22" s="83">
        <v>6</v>
      </c>
    </row>
    <row r="23" spans="1:9" x14ac:dyDescent="0.25">
      <c r="A23" s="500" t="s">
        <v>1578</v>
      </c>
      <c r="B23" s="500"/>
      <c r="C23" s="500"/>
      <c r="D23" s="500"/>
      <c r="E23" s="500"/>
      <c r="F23" s="500"/>
      <c r="G23" s="500"/>
      <c r="H23" s="500"/>
      <c r="I23" s="84">
        <f>SUM(I17:I22)</f>
        <v>34</v>
      </c>
    </row>
    <row r="24" spans="1:9" x14ac:dyDescent="0.25">
      <c r="A24" s="501" t="s">
        <v>1567</v>
      </c>
      <c r="B24" s="501"/>
      <c r="C24" s="501"/>
      <c r="D24" s="501"/>
      <c r="E24" s="501"/>
      <c r="F24" s="501"/>
      <c r="G24" s="501"/>
      <c r="H24" s="501"/>
      <c r="I24" s="86">
        <f>SUM(I15,I23)</f>
        <v>61</v>
      </c>
    </row>
    <row r="25" spans="1:9" x14ac:dyDescent="0.25">
      <c r="A25" s="509" t="s">
        <v>1469</v>
      </c>
      <c r="B25" s="510"/>
      <c r="C25" s="510"/>
      <c r="D25" s="510"/>
      <c r="E25" s="510"/>
      <c r="F25" s="510"/>
      <c r="G25" s="510"/>
      <c r="H25" s="510"/>
      <c r="I25" s="511"/>
    </row>
    <row r="26" spans="1:9" x14ac:dyDescent="0.25">
      <c r="A26" s="650" t="s">
        <v>345</v>
      </c>
      <c r="B26" s="506"/>
      <c r="C26" s="506"/>
      <c r="D26" s="506"/>
      <c r="E26" s="506" t="s">
        <v>118</v>
      </c>
      <c r="F26" s="506"/>
      <c r="G26" s="506"/>
      <c r="H26" s="506"/>
      <c r="I26" s="105">
        <v>8</v>
      </c>
    </row>
    <row r="27" spans="1:9" x14ac:dyDescent="0.25">
      <c r="A27" s="650" t="s">
        <v>768</v>
      </c>
      <c r="B27" s="506"/>
      <c r="C27" s="506"/>
      <c r="D27" s="506"/>
      <c r="E27" s="506" t="s">
        <v>133</v>
      </c>
      <c r="F27" s="506"/>
      <c r="G27" s="506"/>
      <c r="H27" s="506"/>
      <c r="I27" s="111">
        <v>8</v>
      </c>
    </row>
    <row r="28" spans="1:9" x14ac:dyDescent="0.25">
      <c r="A28" s="650" t="s">
        <v>851</v>
      </c>
      <c r="B28" s="506"/>
      <c r="C28" s="506"/>
      <c r="D28" s="506"/>
      <c r="E28" s="506" t="s">
        <v>852</v>
      </c>
      <c r="F28" s="506"/>
      <c r="G28" s="506"/>
      <c r="H28" s="506"/>
      <c r="I28" s="105">
        <v>3</v>
      </c>
    </row>
    <row r="29" spans="1:9" x14ac:dyDescent="0.25">
      <c r="A29" s="645" t="s">
        <v>403</v>
      </c>
      <c r="B29" s="646"/>
      <c r="C29" s="646"/>
      <c r="D29" s="646"/>
      <c r="E29" s="646" t="s">
        <v>205</v>
      </c>
      <c r="F29" s="646"/>
      <c r="G29" s="646"/>
      <c r="H29" s="646"/>
      <c r="I29" s="105">
        <v>3</v>
      </c>
    </row>
    <row r="30" spans="1:9" x14ac:dyDescent="0.25">
      <c r="A30" s="645" t="s">
        <v>378</v>
      </c>
      <c r="B30" s="646"/>
      <c r="C30" s="646"/>
      <c r="D30" s="646"/>
      <c r="E30" s="646" t="s">
        <v>132</v>
      </c>
      <c r="F30" s="646"/>
      <c r="G30" s="646"/>
      <c r="H30" s="646"/>
      <c r="I30" s="105">
        <v>3</v>
      </c>
    </row>
    <row r="31" spans="1:9" ht="29.25" customHeight="1" x14ac:dyDescent="0.25">
      <c r="A31" s="645" t="s">
        <v>408</v>
      </c>
      <c r="B31" s="646"/>
      <c r="C31" s="646"/>
      <c r="D31" s="646"/>
      <c r="E31" s="708" t="s">
        <v>409</v>
      </c>
      <c r="F31" s="506"/>
      <c r="G31" s="506"/>
      <c r="H31" s="506"/>
      <c r="I31" s="105">
        <v>3</v>
      </c>
    </row>
    <row r="32" spans="1:9" x14ac:dyDescent="0.25">
      <c r="A32" s="572" t="s">
        <v>4</v>
      </c>
      <c r="B32" s="512"/>
      <c r="C32" s="512"/>
      <c r="D32" s="512"/>
      <c r="E32" s="512"/>
      <c r="F32" s="512"/>
      <c r="G32" s="512"/>
      <c r="H32" s="512"/>
      <c r="I32" s="83">
        <v>7</v>
      </c>
    </row>
    <row r="33" spans="1:9" x14ac:dyDescent="0.25">
      <c r="A33" s="500" t="s">
        <v>1579</v>
      </c>
      <c r="B33" s="500"/>
      <c r="C33" s="500"/>
      <c r="D33" s="500"/>
      <c r="E33" s="500"/>
      <c r="F33" s="500"/>
      <c r="G33" s="500"/>
      <c r="H33" s="500"/>
      <c r="I33" s="84">
        <f>SUM(I26:I32)</f>
        <v>35</v>
      </c>
    </row>
    <row r="34" spans="1:9" x14ac:dyDescent="0.25">
      <c r="A34" s="501" t="s">
        <v>1566</v>
      </c>
      <c r="B34" s="501"/>
      <c r="C34" s="501"/>
      <c r="D34" s="501"/>
      <c r="E34" s="501"/>
      <c r="F34" s="501"/>
      <c r="G34" s="501"/>
      <c r="H34" s="501"/>
      <c r="I34" s="86">
        <f>SUM(I15,I33)</f>
        <v>62</v>
      </c>
    </row>
    <row r="35" spans="1:9" x14ac:dyDescent="0.25">
      <c r="A35" s="738" t="s">
        <v>1519</v>
      </c>
      <c r="B35" s="738"/>
      <c r="C35" s="738"/>
      <c r="D35" s="738"/>
      <c r="E35" s="738"/>
      <c r="F35" s="738"/>
      <c r="G35" s="738"/>
      <c r="H35" s="738"/>
      <c r="I35" s="738"/>
    </row>
    <row r="36" spans="1:9" ht="32.25" customHeight="1" x14ac:dyDescent="0.25">
      <c r="A36" s="492" t="s">
        <v>2052</v>
      </c>
      <c r="B36" s="492"/>
      <c r="C36" s="492"/>
      <c r="D36" s="492"/>
      <c r="E36" s="492"/>
      <c r="F36" s="492"/>
      <c r="G36" s="492"/>
      <c r="H36" s="492"/>
      <c r="I36" s="492"/>
    </row>
    <row r="37" spans="1:9" x14ac:dyDescent="0.25">
      <c r="A37" s="527" t="s">
        <v>560</v>
      </c>
      <c r="B37" s="527"/>
      <c r="C37" s="527" t="s">
        <v>1361</v>
      </c>
      <c r="D37" s="527"/>
      <c r="E37" s="87"/>
      <c r="F37" s="87"/>
      <c r="G37" s="87"/>
      <c r="H37" s="87"/>
      <c r="I37" s="93"/>
    </row>
  </sheetData>
  <sheetProtection password="CA9D" sheet="1" objects="1" scenarios="1"/>
  <mergeCells count="60">
    <mergeCell ref="A1:I1"/>
    <mergeCell ref="A2:I2"/>
    <mergeCell ref="A5:I5"/>
    <mergeCell ref="A3:B3"/>
    <mergeCell ref="C3:I3"/>
    <mergeCell ref="B4:E4"/>
    <mergeCell ref="A37:B37"/>
    <mergeCell ref="A29:D29"/>
    <mergeCell ref="E29:H29"/>
    <mergeCell ref="A26:D26"/>
    <mergeCell ref="E26:H26"/>
    <mergeCell ref="A30:D30"/>
    <mergeCell ref="E30:H30"/>
    <mergeCell ref="A27:D27"/>
    <mergeCell ref="A28:D28"/>
    <mergeCell ref="E28:H28"/>
    <mergeCell ref="E27:H27"/>
    <mergeCell ref="C37:D37"/>
    <mergeCell ref="A35:I35"/>
    <mergeCell ref="A36:I36"/>
    <mergeCell ref="A32:D32"/>
    <mergeCell ref="E32:H32"/>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9:D9"/>
    <mergeCell ref="E9:H9"/>
    <mergeCell ref="E10:H10"/>
    <mergeCell ref="A16:I16"/>
    <mergeCell ref="A22:D22"/>
    <mergeCell ref="E22:H22"/>
    <mergeCell ref="E21:H21"/>
    <mergeCell ref="A18:D18"/>
    <mergeCell ref="E18:H18"/>
    <mergeCell ref="A17:D17"/>
    <mergeCell ref="E17:H17"/>
    <mergeCell ref="A19:D19"/>
    <mergeCell ref="E19:H19"/>
    <mergeCell ref="A21:D21"/>
    <mergeCell ref="A20:D20"/>
    <mergeCell ref="E20:H20"/>
    <mergeCell ref="A34:H34"/>
    <mergeCell ref="A23:H23"/>
    <mergeCell ref="A33:H33"/>
    <mergeCell ref="A24:H24"/>
    <mergeCell ref="A25:I25"/>
    <mergeCell ref="A31:D31"/>
    <mergeCell ref="E31:H31"/>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31"/>
  <sheetViews>
    <sheetView view="pageLayout" zoomScaleNormal="100" workbookViewId="0">
      <selection activeCell="E26" sqref="E26:H26"/>
    </sheetView>
  </sheetViews>
  <sheetFormatPr defaultColWidth="9.140625" defaultRowHeight="15" x14ac:dyDescent="0.25"/>
  <cols>
    <col min="1" max="8" width="9.140625" style="1"/>
    <col min="9" max="9" width="9.140625" style="2"/>
    <col min="10" max="16384" width="9.140625" style="1"/>
  </cols>
  <sheetData>
    <row r="1" spans="1:14" ht="14.65" x14ac:dyDescent="0.3">
      <c r="A1" s="493" t="s">
        <v>1152</v>
      </c>
      <c r="B1" s="493"/>
      <c r="C1" s="493"/>
      <c r="D1" s="493"/>
      <c r="E1" s="493"/>
      <c r="F1" s="493"/>
      <c r="G1" s="493"/>
      <c r="H1" s="493"/>
      <c r="I1" s="493"/>
    </row>
    <row r="2" spans="1:14" ht="14.65" x14ac:dyDescent="0.3">
      <c r="A2" s="493" t="s">
        <v>42</v>
      </c>
      <c r="B2" s="493"/>
      <c r="C2" s="493"/>
      <c r="D2" s="493"/>
      <c r="E2" s="493"/>
      <c r="F2" s="493"/>
      <c r="G2" s="493"/>
      <c r="H2" s="493"/>
      <c r="I2" s="493"/>
    </row>
    <row r="3" spans="1:14" ht="14.65" x14ac:dyDescent="0.3">
      <c r="A3" s="554" t="s">
        <v>27</v>
      </c>
      <c r="B3" s="555"/>
      <c r="C3" s="555" t="s">
        <v>51</v>
      </c>
      <c r="D3" s="555"/>
      <c r="E3" s="555"/>
      <c r="F3" s="555"/>
      <c r="G3" s="555"/>
      <c r="H3" s="555"/>
      <c r="I3" s="556"/>
    </row>
    <row r="4" spans="1:14" ht="14.65" x14ac:dyDescent="0.3">
      <c r="A4" s="76" t="s">
        <v>29</v>
      </c>
      <c r="B4" s="79" t="s">
        <v>126</v>
      </c>
      <c r="C4" s="71"/>
      <c r="D4" s="71"/>
      <c r="E4" s="71"/>
      <c r="F4" s="71"/>
      <c r="G4" s="71"/>
      <c r="H4" s="71"/>
      <c r="I4" s="78"/>
    </row>
    <row r="5" spans="1:14" ht="14.65" x14ac:dyDescent="0.3">
      <c r="A5" s="548"/>
      <c r="B5" s="549"/>
      <c r="C5" s="549"/>
      <c r="D5" s="549"/>
      <c r="E5" s="549"/>
      <c r="F5" s="549"/>
      <c r="G5" s="549"/>
      <c r="H5" s="549"/>
      <c r="I5" s="550"/>
    </row>
    <row r="6" spans="1:14" ht="14.65" x14ac:dyDescent="0.3">
      <c r="A6" s="551" t="s">
        <v>1</v>
      </c>
      <c r="B6" s="552"/>
      <c r="C6" s="552"/>
      <c r="D6" s="552"/>
      <c r="E6" s="552"/>
      <c r="F6" s="552"/>
      <c r="G6" s="552"/>
      <c r="H6" s="552"/>
      <c r="I6" s="553"/>
    </row>
    <row r="7" spans="1:14" ht="15" customHeight="1" x14ac:dyDescent="0.3">
      <c r="A7" s="485" t="s">
        <v>363</v>
      </c>
      <c r="B7" s="484"/>
      <c r="C7" s="484"/>
      <c r="D7" s="484"/>
      <c r="E7" s="484" t="s">
        <v>8</v>
      </c>
      <c r="F7" s="484"/>
      <c r="G7" s="484"/>
      <c r="H7" s="484"/>
      <c r="I7" s="39">
        <v>6</v>
      </c>
    </row>
    <row r="8" spans="1:14" ht="14.65" x14ac:dyDescent="0.3">
      <c r="A8" s="485"/>
      <c r="B8" s="484"/>
      <c r="C8" s="484"/>
      <c r="D8" s="484"/>
      <c r="E8" s="484"/>
      <c r="F8" s="484"/>
      <c r="G8" s="484"/>
      <c r="H8" s="484"/>
      <c r="I8" s="39"/>
    </row>
    <row r="9" spans="1:14" ht="14.65" x14ac:dyDescent="0.3">
      <c r="A9" s="542" t="s">
        <v>43</v>
      </c>
      <c r="B9" s="543"/>
      <c r="C9" s="543"/>
      <c r="D9" s="543"/>
      <c r="E9" s="543"/>
      <c r="F9" s="543"/>
      <c r="G9" s="543"/>
      <c r="H9" s="543"/>
      <c r="I9" s="544"/>
    </row>
    <row r="10" spans="1:14" ht="14.65" x14ac:dyDescent="0.3">
      <c r="A10" s="485" t="s">
        <v>22</v>
      </c>
      <c r="B10" s="484"/>
      <c r="C10" s="484"/>
      <c r="D10" s="484"/>
      <c r="E10" s="484" t="s">
        <v>116</v>
      </c>
      <c r="F10" s="484"/>
      <c r="G10" s="484"/>
      <c r="H10" s="484"/>
      <c r="I10" s="39">
        <v>3</v>
      </c>
    </row>
    <row r="11" spans="1:14" ht="29.25" customHeight="1" x14ac:dyDescent="0.3">
      <c r="A11" s="489" t="s">
        <v>13</v>
      </c>
      <c r="B11" s="478"/>
      <c r="C11" s="478"/>
      <c r="D11" s="478"/>
      <c r="E11" s="484" t="s">
        <v>115</v>
      </c>
      <c r="F11" s="484"/>
      <c r="G11" s="484"/>
      <c r="H11" s="484"/>
      <c r="I11" s="39">
        <v>3</v>
      </c>
    </row>
    <row r="12" spans="1:14" ht="79.5" customHeight="1" x14ac:dyDescent="0.3">
      <c r="A12" s="489" t="s">
        <v>43</v>
      </c>
      <c r="B12" s="478"/>
      <c r="C12" s="478"/>
      <c r="D12" s="478"/>
      <c r="E12" s="481" t="s">
        <v>129</v>
      </c>
      <c r="F12" s="481"/>
      <c r="G12" s="481"/>
      <c r="H12" s="481"/>
      <c r="I12" s="39">
        <v>6</v>
      </c>
    </row>
    <row r="13" spans="1:14" ht="15" customHeight="1" x14ac:dyDescent="0.25">
      <c r="A13" s="485" t="s">
        <v>727</v>
      </c>
      <c r="B13" s="484"/>
      <c r="C13" s="484"/>
      <c r="D13" s="484"/>
      <c r="E13" s="484" t="s">
        <v>124</v>
      </c>
      <c r="F13" s="484"/>
      <c r="G13" s="484"/>
      <c r="H13" s="484"/>
      <c r="I13" s="39">
        <v>3</v>
      </c>
    </row>
    <row r="14" spans="1:14" ht="14.65" x14ac:dyDescent="0.3">
      <c r="A14" s="485"/>
      <c r="B14" s="484"/>
      <c r="C14" s="484"/>
      <c r="D14" s="484"/>
      <c r="E14" s="484"/>
      <c r="F14" s="484"/>
      <c r="G14" s="484"/>
      <c r="H14" s="484"/>
      <c r="I14" s="39"/>
    </row>
    <row r="15" spans="1:14" ht="14.65" x14ac:dyDescent="0.3">
      <c r="A15" s="542" t="s">
        <v>125</v>
      </c>
      <c r="B15" s="543"/>
      <c r="C15" s="543"/>
      <c r="D15" s="543"/>
      <c r="E15" s="543"/>
      <c r="F15" s="543"/>
      <c r="G15" s="543"/>
      <c r="H15" s="543"/>
      <c r="I15" s="544"/>
      <c r="K15" s="564"/>
      <c r="L15" s="564"/>
      <c r="M15" s="564"/>
      <c r="N15" s="564"/>
    </row>
    <row r="16" spans="1:14" ht="15" customHeight="1" x14ac:dyDescent="0.25">
      <c r="A16" s="485" t="s">
        <v>345</v>
      </c>
      <c r="B16" s="484"/>
      <c r="C16" s="484"/>
      <c r="D16" s="484"/>
      <c r="E16" s="484" t="s">
        <v>118</v>
      </c>
      <c r="F16" s="484"/>
      <c r="G16" s="484"/>
      <c r="H16" s="484"/>
      <c r="I16" s="40">
        <v>8</v>
      </c>
      <c r="K16" s="564"/>
      <c r="L16" s="564"/>
      <c r="M16" s="564"/>
      <c r="N16" s="564"/>
    </row>
    <row r="17" spans="1:14" ht="27.75" customHeight="1" x14ac:dyDescent="0.25">
      <c r="A17" s="565" t="s">
        <v>355</v>
      </c>
      <c r="B17" s="480"/>
      <c r="C17" s="480"/>
      <c r="D17" s="480"/>
      <c r="E17" s="491" t="s">
        <v>1410</v>
      </c>
      <c r="F17" s="491"/>
      <c r="G17" s="491"/>
      <c r="H17" s="491"/>
      <c r="I17" s="41">
        <v>6</v>
      </c>
      <c r="K17" s="564"/>
      <c r="L17" s="564"/>
      <c r="M17" s="564"/>
      <c r="N17" s="564"/>
    </row>
    <row r="18" spans="1:14" ht="14.25" customHeight="1" x14ac:dyDescent="0.25">
      <c r="A18" s="485"/>
      <c r="B18" s="484"/>
      <c r="C18" s="484"/>
      <c r="D18" s="484"/>
      <c r="E18" s="484"/>
      <c r="F18" s="484"/>
      <c r="G18" s="484"/>
      <c r="H18" s="484"/>
      <c r="I18" s="40"/>
    </row>
    <row r="19" spans="1:14" x14ac:dyDescent="0.25">
      <c r="A19" s="542" t="s">
        <v>3</v>
      </c>
      <c r="B19" s="543"/>
      <c r="C19" s="543"/>
      <c r="D19" s="543"/>
      <c r="E19" s="543"/>
      <c r="F19" s="543"/>
      <c r="G19" s="543"/>
      <c r="H19" s="543"/>
      <c r="I19" s="544"/>
    </row>
    <row r="20" spans="1:14" ht="30.95" customHeight="1" x14ac:dyDescent="0.25">
      <c r="A20" s="489" t="s">
        <v>15</v>
      </c>
      <c r="B20" s="478"/>
      <c r="C20" s="478"/>
      <c r="D20" s="478"/>
      <c r="E20" s="484" t="s">
        <v>80</v>
      </c>
      <c r="F20" s="484"/>
      <c r="G20" s="484"/>
      <c r="H20" s="484"/>
      <c r="I20" s="39">
        <v>3</v>
      </c>
    </row>
    <row r="21" spans="1:14" x14ac:dyDescent="0.25">
      <c r="A21" s="485" t="s">
        <v>119</v>
      </c>
      <c r="B21" s="484"/>
      <c r="C21" s="484"/>
      <c r="D21" s="484"/>
      <c r="E21" s="484" t="s">
        <v>120</v>
      </c>
      <c r="F21" s="484"/>
      <c r="G21" s="484"/>
      <c r="H21" s="484"/>
      <c r="I21" s="39">
        <v>3</v>
      </c>
    </row>
    <row r="22" spans="1:14" x14ac:dyDescent="0.25">
      <c r="A22" s="485"/>
      <c r="B22" s="484"/>
      <c r="C22" s="484"/>
      <c r="D22" s="484"/>
      <c r="E22" s="484"/>
      <c r="F22" s="484"/>
      <c r="G22" s="484"/>
      <c r="H22" s="484"/>
      <c r="I22" s="39"/>
    </row>
    <row r="23" spans="1:14" x14ac:dyDescent="0.25">
      <c r="A23" s="542" t="s">
        <v>121</v>
      </c>
      <c r="B23" s="543"/>
      <c r="C23" s="543"/>
      <c r="D23" s="543"/>
      <c r="E23" s="543"/>
      <c r="F23" s="543"/>
      <c r="G23" s="543"/>
      <c r="H23" s="543"/>
      <c r="I23" s="544"/>
    </row>
    <row r="24" spans="1:14" ht="15" customHeight="1" x14ac:dyDescent="0.25">
      <c r="A24" s="485" t="s">
        <v>101</v>
      </c>
      <c r="B24" s="484"/>
      <c r="C24" s="484"/>
      <c r="D24" s="484"/>
      <c r="E24" s="484" t="s">
        <v>1884</v>
      </c>
      <c r="F24" s="484"/>
      <c r="G24" s="484"/>
      <c r="H24" s="484"/>
      <c r="I24" s="39">
        <v>4</v>
      </c>
    </row>
    <row r="25" spans="1:14" ht="15" customHeight="1" x14ac:dyDescent="0.25">
      <c r="A25" s="485" t="s">
        <v>100</v>
      </c>
      <c r="B25" s="484"/>
      <c r="C25" s="484"/>
      <c r="D25" s="484"/>
      <c r="E25" s="545" t="s">
        <v>1886</v>
      </c>
      <c r="F25" s="545"/>
      <c r="G25" s="545"/>
      <c r="H25" s="545"/>
      <c r="I25" s="39">
        <v>3</v>
      </c>
    </row>
    <row r="26" spans="1:14" ht="15" customHeight="1" x14ac:dyDescent="0.25">
      <c r="A26" s="485" t="s">
        <v>122</v>
      </c>
      <c r="B26" s="484"/>
      <c r="C26" s="484"/>
      <c r="D26" s="484"/>
      <c r="E26" s="545"/>
      <c r="F26" s="545"/>
      <c r="G26" s="545"/>
      <c r="H26" s="545"/>
      <c r="I26" s="39">
        <v>8</v>
      </c>
    </row>
    <row r="27" spans="1:14" ht="15" customHeight="1" x14ac:dyDescent="0.25">
      <c r="A27" s="485"/>
      <c r="B27" s="484"/>
      <c r="C27" s="484"/>
      <c r="D27" s="484"/>
      <c r="E27" s="484"/>
      <c r="F27" s="484"/>
      <c r="G27" s="484"/>
      <c r="H27" s="484"/>
      <c r="I27" s="39"/>
    </row>
    <row r="28" spans="1:14" ht="15" customHeight="1" x14ac:dyDescent="0.25">
      <c r="A28" s="542" t="s">
        <v>18</v>
      </c>
      <c r="B28" s="543"/>
      <c r="C28" s="543"/>
      <c r="D28" s="543"/>
      <c r="E28" s="543"/>
      <c r="F28" s="543"/>
      <c r="G28" s="543"/>
      <c r="H28" s="543"/>
      <c r="I28" s="544"/>
    </row>
    <row r="29" spans="1:14" x14ac:dyDescent="0.25">
      <c r="A29" s="485" t="s">
        <v>4</v>
      </c>
      <c r="B29" s="484"/>
      <c r="C29" s="484"/>
      <c r="D29" s="484"/>
      <c r="E29" s="484"/>
      <c r="F29" s="484"/>
      <c r="G29" s="484"/>
      <c r="H29" s="484"/>
      <c r="I29" s="39">
        <v>6</v>
      </c>
    </row>
    <row r="30" spans="1:14" x14ac:dyDescent="0.25">
      <c r="A30" s="546" t="s">
        <v>1546</v>
      </c>
      <c r="B30" s="547"/>
      <c r="C30" s="547"/>
      <c r="D30" s="547"/>
      <c r="E30" s="547"/>
      <c r="F30" s="547"/>
      <c r="G30" s="547"/>
      <c r="H30" s="547"/>
      <c r="I30" s="73">
        <f>SUM(I29,I24:I27,I20:I22,I16:I18,I10:I14,I7:I8)</f>
        <v>62</v>
      </c>
    </row>
    <row r="31" spans="1:14" x14ac:dyDescent="0.25">
      <c r="A31" s="418" t="s">
        <v>560</v>
      </c>
      <c r="B31" s="418"/>
      <c r="C31" s="418" t="s">
        <v>1361</v>
      </c>
      <c r="D31" s="418"/>
    </row>
  </sheetData>
  <sheetProtection password="CA9D" sheet="1" objects="1" scenarios="1"/>
  <mergeCells count="53">
    <mergeCell ref="K15:N15"/>
    <mergeCell ref="K16:N16"/>
    <mergeCell ref="K17:N17"/>
    <mergeCell ref="A10:D10"/>
    <mergeCell ref="E10:H10"/>
    <mergeCell ref="A15:I15"/>
    <mergeCell ref="A16:D16"/>
    <mergeCell ref="E16:H16"/>
    <mergeCell ref="A17:D17"/>
    <mergeCell ref="E17:H17"/>
    <mergeCell ref="A12:D12"/>
    <mergeCell ref="E12:H12"/>
    <mergeCell ref="A13:D13"/>
    <mergeCell ref="E13:H13"/>
    <mergeCell ref="A14:D14"/>
    <mergeCell ref="E14:H14"/>
    <mergeCell ref="A1:I1"/>
    <mergeCell ref="A2:I2"/>
    <mergeCell ref="A5:I5"/>
    <mergeCell ref="A6:I6"/>
    <mergeCell ref="A7:D7"/>
    <mergeCell ref="E7:H7"/>
    <mergeCell ref="A8:D8"/>
    <mergeCell ref="E8:H8"/>
    <mergeCell ref="A9:I9"/>
    <mergeCell ref="A11:D11"/>
    <mergeCell ref="E11:H11"/>
    <mergeCell ref="E24:H24"/>
    <mergeCell ref="A25:D25"/>
    <mergeCell ref="E25:H25"/>
    <mergeCell ref="A18:D18"/>
    <mergeCell ref="E18:H18"/>
    <mergeCell ref="A21:D21"/>
    <mergeCell ref="E21:H21"/>
    <mergeCell ref="A22:D22"/>
    <mergeCell ref="E22:H22"/>
    <mergeCell ref="A23:I23"/>
    <mergeCell ref="A31:B31"/>
    <mergeCell ref="A3:B3"/>
    <mergeCell ref="C3:I3"/>
    <mergeCell ref="A27:D27"/>
    <mergeCell ref="E27:H27"/>
    <mergeCell ref="A28:I28"/>
    <mergeCell ref="A29:D29"/>
    <mergeCell ref="E29:H29"/>
    <mergeCell ref="A30:H30"/>
    <mergeCell ref="C31:D31"/>
    <mergeCell ref="A26:D26"/>
    <mergeCell ref="E26:H26"/>
    <mergeCell ref="A19:I19"/>
    <mergeCell ref="A20:D20"/>
    <mergeCell ref="E20:H20"/>
    <mergeCell ref="A24:D2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I25"/>
  <sheetViews>
    <sheetView view="pageLayout" zoomScaleNormal="100" workbookViewId="0">
      <selection activeCell="C25" sqref="A25:D25"/>
    </sheetView>
  </sheetViews>
  <sheetFormatPr defaultColWidth="9.140625" defaultRowHeight="15" x14ac:dyDescent="0.25"/>
  <cols>
    <col min="1" max="8" width="9.140625" style="21"/>
    <col min="9" max="9" width="9.140625" style="2"/>
    <col min="10" max="16384" width="9.140625" style="21"/>
  </cols>
  <sheetData>
    <row r="1" spans="1:9" ht="15" customHeight="1" x14ac:dyDescent="0.3">
      <c r="A1" s="493" t="s">
        <v>289</v>
      </c>
      <c r="B1" s="493"/>
      <c r="C1" s="493"/>
      <c r="D1" s="493"/>
      <c r="E1" s="493"/>
      <c r="F1" s="493"/>
      <c r="G1" s="493"/>
      <c r="H1" s="493"/>
      <c r="I1" s="493"/>
    </row>
    <row r="2" spans="1:9" ht="14.65" x14ac:dyDescent="0.3">
      <c r="A2" s="493" t="s">
        <v>854</v>
      </c>
      <c r="B2" s="493"/>
      <c r="C2" s="493"/>
      <c r="D2" s="493"/>
      <c r="E2" s="493"/>
      <c r="F2" s="493"/>
      <c r="G2" s="493"/>
      <c r="H2" s="493"/>
      <c r="I2" s="493"/>
    </row>
    <row r="3" spans="1:9" ht="15" customHeight="1" x14ac:dyDescent="0.25">
      <c r="A3" s="554" t="s">
        <v>27</v>
      </c>
      <c r="B3" s="555"/>
      <c r="C3" s="555" t="s">
        <v>51</v>
      </c>
      <c r="D3" s="555"/>
      <c r="E3" s="555"/>
      <c r="F3" s="555"/>
      <c r="G3" s="555"/>
      <c r="H3" s="555"/>
      <c r="I3" s="556"/>
    </row>
    <row r="4" spans="1:9" x14ac:dyDescent="0.25">
      <c r="A4" s="76" t="s">
        <v>29</v>
      </c>
      <c r="B4" s="604" t="s">
        <v>859</v>
      </c>
      <c r="C4" s="604"/>
      <c r="D4" s="604"/>
      <c r="E4" s="604"/>
      <c r="F4" s="71"/>
      <c r="G4" s="71"/>
      <c r="H4" s="71"/>
      <c r="I4" s="78"/>
    </row>
    <row r="5" spans="1:9" ht="14.65" x14ac:dyDescent="0.3">
      <c r="A5" s="548"/>
      <c r="B5" s="549"/>
      <c r="C5" s="549"/>
      <c r="D5" s="549"/>
      <c r="E5" s="549"/>
      <c r="F5" s="549"/>
      <c r="G5" s="549"/>
      <c r="H5" s="549"/>
      <c r="I5" s="550"/>
    </row>
    <row r="6" spans="1:9" ht="14.65" x14ac:dyDescent="0.3">
      <c r="A6" s="542" t="s">
        <v>1</v>
      </c>
      <c r="B6" s="543"/>
      <c r="C6" s="543"/>
      <c r="D6" s="543"/>
      <c r="E6" s="543"/>
      <c r="F6" s="543"/>
      <c r="G6" s="543"/>
      <c r="H6" s="543"/>
      <c r="I6" s="544"/>
    </row>
    <row r="7" spans="1:9" ht="15" customHeight="1" x14ac:dyDescent="0.3">
      <c r="A7" s="485" t="s">
        <v>363</v>
      </c>
      <c r="B7" s="484"/>
      <c r="C7" s="484"/>
      <c r="D7" s="484"/>
      <c r="E7" s="484" t="s">
        <v>8</v>
      </c>
      <c r="F7" s="484"/>
      <c r="G7" s="484"/>
      <c r="H7" s="484"/>
      <c r="I7" s="39">
        <v>6</v>
      </c>
    </row>
    <row r="8" spans="1:9" ht="15" customHeight="1" x14ac:dyDescent="0.3">
      <c r="A8" s="485"/>
      <c r="B8" s="484"/>
      <c r="C8" s="484"/>
      <c r="D8" s="484"/>
      <c r="E8" s="484"/>
      <c r="F8" s="484"/>
      <c r="G8" s="484"/>
      <c r="H8" s="484"/>
      <c r="I8" s="39"/>
    </row>
    <row r="9" spans="1:9" ht="14.65" x14ac:dyDescent="0.3">
      <c r="A9" s="542" t="s">
        <v>43</v>
      </c>
      <c r="B9" s="543"/>
      <c r="C9" s="543"/>
      <c r="D9" s="543"/>
      <c r="E9" s="543"/>
      <c r="F9" s="543"/>
      <c r="G9" s="543"/>
      <c r="H9" s="543"/>
      <c r="I9" s="544"/>
    </row>
    <row r="10" spans="1:9" ht="14.65" x14ac:dyDescent="0.3">
      <c r="A10" s="489" t="s">
        <v>1119</v>
      </c>
      <c r="B10" s="478"/>
      <c r="C10" s="478"/>
      <c r="D10" s="478"/>
      <c r="E10" s="491" t="s">
        <v>790</v>
      </c>
      <c r="F10" s="491"/>
      <c r="G10" s="491"/>
      <c r="H10" s="491"/>
      <c r="I10" s="39">
        <v>3</v>
      </c>
    </row>
    <row r="11" spans="1:9" ht="30.95" customHeight="1" x14ac:dyDescent="0.25">
      <c r="A11" s="489" t="s">
        <v>727</v>
      </c>
      <c r="B11" s="478"/>
      <c r="C11" s="478"/>
      <c r="D11" s="478"/>
      <c r="E11" s="484" t="s">
        <v>1464</v>
      </c>
      <c r="F11" s="484"/>
      <c r="G11" s="484"/>
      <c r="H11" s="484"/>
      <c r="I11" s="39">
        <v>6</v>
      </c>
    </row>
    <row r="12" spans="1:9" ht="103.7" customHeight="1" x14ac:dyDescent="0.25">
      <c r="A12" s="489" t="s">
        <v>43</v>
      </c>
      <c r="B12" s="478"/>
      <c r="C12" s="478"/>
      <c r="D12" s="478"/>
      <c r="E12" s="483" t="s">
        <v>1908</v>
      </c>
      <c r="F12" s="483"/>
      <c r="G12" s="483"/>
      <c r="H12" s="483"/>
      <c r="I12" s="39">
        <v>6</v>
      </c>
    </row>
    <row r="13" spans="1:9" x14ac:dyDescent="0.25">
      <c r="A13" s="485"/>
      <c r="B13" s="484"/>
      <c r="C13" s="484"/>
      <c r="D13" s="484"/>
      <c r="E13" s="484"/>
      <c r="F13" s="484"/>
      <c r="G13" s="484"/>
      <c r="H13" s="484"/>
      <c r="I13" s="39"/>
    </row>
    <row r="14" spans="1:9" x14ac:dyDescent="0.25">
      <c r="A14" s="542" t="s">
        <v>125</v>
      </c>
      <c r="B14" s="543"/>
      <c r="C14" s="543"/>
      <c r="D14" s="543"/>
      <c r="E14" s="543"/>
      <c r="F14" s="543"/>
      <c r="G14" s="543"/>
      <c r="H14" s="543"/>
      <c r="I14" s="544"/>
    </row>
    <row r="15" spans="1:9" ht="15" customHeight="1" x14ac:dyDescent="0.3">
      <c r="A15" s="485" t="s">
        <v>37</v>
      </c>
      <c r="B15" s="484"/>
      <c r="C15" s="484"/>
      <c r="D15" s="484"/>
      <c r="E15" s="484" t="s">
        <v>83</v>
      </c>
      <c r="F15" s="484"/>
      <c r="G15" s="484"/>
      <c r="H15" s="484"/>
      <c r="I15" s="39">
        <v>8</v>
      </c>
    </row>
    <row r="16" spans="1:9" ht="15" customHeight="1" x14ac:dyDescent="0.3">
      <c r="A16" s="485"/>
      <c r="B16" s="484"/>
      <c r="C16" s="484"/>
      <c r="D16" s="484"/>
      <c r="E16" s="484"/>
      <c r="F16" s="484"/>
      <c r="G16" s="484"/>
      <c r="H16" s="484"/>
      <c r="I16" s="39"/>
    </row>
    <row r="17" spans="1:9" ht="15" customHeight="1" x14ac:dyDescent="0.3">
      <c r="A17" s="542" t="s">
        <v>3</v>
      </c>
      <c r="B17" s="543"/>
      <c r="C17" s="543"/>
      <c r="D17" s="543"/>
      <c r="E17" s="543"/>
      <c r="F17" s="543"/>
      <c r="G17" s="543"/>
      <c r="H17" s="543"/>
      <c r="I17" s="544"/>
    </row>
    <row r="18" spans="1:9" ht="31.7" customHeight="1" x14ac:dyDescent="0.3">
      <c r="A18" s="562" t="s">
        <v>404</v>
      </c>
      <c r="B18" s="479"/>
      <c r="C18" s="479"/>
      <c r="D18" s="479"/>
      <c r="E18" s="479" t="s">
        <v>725</v>
      </c>
      <c r="F18" s="479"/>
      <c r="G18" s="479"/>
      <c r="H18" s="479"/>
      <c r="I18" s="39">
        <v>6</v>
      </c>
    </row>
    <row r="19" spans="1:9" ht="15" customHeight="1" x14ac:dyDescent="0.25">
      <c r="A19" s="485"/>
      <c r="B19" s="484"/>
      <c r="C19" s="484"/>
      <c r="D19" s="484"/>
      <c r="E19" s="484"/>
      <c r="F19" s="484"/>
      <c r="G19" s="484"/>
      <c r="H19" s="484"/>
      <c r="I19" s="39"/>
    </row>
    <row r="20" spans="1:9" ht="15" customHeight="1" x14ac:dyDescent="0.25">
      <c r="A20" s="542" t="s">
        <v>0</v>
      </c>
      <c r="B20" s="543"/>
      <c r="C20" s="543"/>
      <c r="D20" s="543"/>
      <c r="E20" s="543"/>
      <c r="F20" s="543"/>
      <c r="G20" s="543"/>
      <c r="H20" s="543"/>
      <c r="I20" s="544"/>
    </row>
    <row r="21" spans="1:9" x14ac:dyDescent="0.25">
      <c r="A21" s="490" t="s">
        <v>857</v>
      </c>
      <c r="B21" s="491"/>
      <c r="C21" s="491"/>
      <c r="D21" s="491"/>
      <c r="E21" s="491" t="s">
        <v>858</v>
      </c>
      <c r="F21" s="491"/>
      <c r="G21" s="491"/>
      <c r="H21" s="491"/>
      <c r="I21" s="39">
        <v>3</v>
      </c>
    </row>
    <row r="22" spans="1:9" ht="15" customHeight="1" x14ac:dyDescent="0.25">
      <c r="A22" s="490" t="s">
        <v>855</v>
      </c>
      <c r="B22" s="491"/>
      <c r="C22" s="491"/>
      <c r="D22" s="491"/>
      <c r="E22" s="491" t="s">
        <v>856</v>
      </c>
      <c r="F22" s="491"/>
      <c r="G22" s="491"/>
      <c r="H22" s="491"/>
      <c r="I22" s="39">
        <v>4</v>
      </c>
    </row>
    <row r="23" spans="1:9" x14ac:dyDescent="0.25">
      <c r="A23" s="490" t="s">
        <v>1906</v>
      </c>
      <c r="B23" s="491"/>
      <c r="C23" s="491"/>
      <c r="D23" s="491"/>
      <c r="E23" s="481" t="s">
        <v>1907</v>
      </c>
      <c r="F23" s="481"/>
      <c r="G23" s="481"/>
      <c r="H23" s="481"/>
      <c r="I23" s="39">
        <v>3</v>
      </c>
    </row>
    <row r="24" spans="1:9" ht="15" customHeight="1" x14ac:dyDescent="0.25">
      <c r="A24" s="592" t="s">
        <v>1546</v>
      </c>
      <c r="B24" s="592"/>
      <c r="C24" s="592"/>
      <c r="D24" s="592"/>
      <c r="E24" s="592"/>
      <c r="F24" s="592"/>
      <c r="G24" s="592"/>
      <c r="H24" s="592"/>
      <c r="I24" s="73">
        <f>SUM(I7:I8,I10:I12,I15:I16,I18:I19,I21:I23)</f>
        <v>45</v>
      </c>
    </row>
    <row r="25" spans="1:9" x14ac:dyDescent="0.25">
      <c r="A25" s="418" t="s">
        <v>560</v>
      </c>
      <c r="B25" s="418"/>
      <c r="C25" s="418" t="s">
        <v>1361</v>
      </c>
      <c r="D25" s="418"/>
    </row>
  </sheetData>
  <sheetProtection password="CA9D" sheet="1" objects="1" scenarios="1"/>
  <mergeCells count="40">
    <mergeCell ref="A25:B25"/>
    <mergeCell ref="C25:D25"/>
    <mergeCell ref="E13:H13"/>
    <mergeCell ref="A9:I9"/>
    <mergeCell ref="A10:D10"/>
    <mergeCell ref="E10:H10"/>
    <mergeCell ref="A14:I14"/>
    <mergeCell ref="A17:I17"/>
    <mergeCell ref="A19:D19"/>
    <mergeCell ref="E19:H19"/>
    <mergeCell ref="A21:D21"/>
    <mergeCell ref="E21:H21"/>
    <mergeCell ref="A23:D23"/>
    <mergeCell ref="E23:H23"/>
    <mergeCell ref="A24:H24"/>
    <mergeCell ref="A18:D18"/>
    <mergeCell ref="E18:H18"/>
    <mergeCell ref="A22:D22"/>
    <mergeCell ref="E22:H22"/>
    <mergeCell ref="A20:I20"/>
    <mergeCell ref="A15:D15"/>
    <mergeCell ref="E15:H15"/>
    <mergeCell ref="A16:D16"/>
    <mergeCell ref="E16:H16"/>
    <mergeCell ref="A11:D11"/>
    <mergeCell ref="A13:D13"/>
    <mergeCell ref="E11:H11"/>
    <mergeCell ref="A8:D8"/>
    <mergeCell ref="E8:H8"/>
    <mergeCell ref="A12:D12"/>
    <mergeCell ref="E12:H12"/>
    <mergeCell ref="A1:I1"/>
    <mergeCell ref="A2:I2"/>
    <mergeCell ref="A5:I5"/>
    <mergeCell ref="A6:I6"/>
    <mergeCell ref="A7:D7"/>
    <mergeCell ref="E7:H7"/>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36"/>
  <sheetViews>
    <sheetView view="pageLayout" zoomScaleNormal="100" workbookViewId="0">
      <selection activeCell="I33" sqref="I33"/>
    </sheetView>
  </sheetViews>
  <sheetFormatPr defaultColWidth="9.140625" defaultRowHeight="15" x14ac:dyDescent="0.25"/>
  <cols>
    <col min="1" max="8" width="9.140625" style="21"/>
    <col min="9" max="9" width="9.140625" style="2"/>
    <col min="10" max="16384" width="9.140625" style="21"/>
  </cols>
  <sheetData>
    <row r="1" spans="1:9" ht="15" customHeight="1" x14ac:dyDescent="0.3">
      <c r="A1" s="447" t="s">
        <v>290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862</v>
      </c>
      <c r="C4" s="644"/>
      <c r="D4" s="644"/>
      <c r="E4" s="644"/>
      <c r="F4" s="208"/>
      <c r="G4" s="208"/>
      <c r="H4" s="208"/>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5" customHeight="1"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512" t="s">
        <v>136</v>
      </c>
      <c r="F11" s="512"/>
      <c r="G11" s="512"/>
      <c r="H11" s="512"/>
      <c r="I11" s="83">
        <v>3</v>
      </c>
    </row>
    <row r="12" spans="1:9" ht="31.7" customHeight="1" x14ac:dyDescent="0.25">
      <c r="A12" s="504" t="s">
        <v>727</v>
      </c>
      <c r="B12" s="505"/>
      <c r="C12" s="505"/>
      <c r="D12" s="505"/>
      <c r="E12" s="715" t="s">
        <v>861</v>
      </c>
      <c r="F12" s="715"/>
      <c r="G12" s="715"/>
      <c r="H12" s="715"/>
      <c r="I12" s="83">
        <v>6</v>
      </c>
    </row>
    <row r="13" spans="1:9" ht="91.5" customHeight="1" x14ac:dyDescent="0.25">
      <c r="A13" s="504" t="s">
        <v>2</v>
      </c>
      <c r="B13" s="505"/>
      <c r="C13" s="505"/>
      <c r="D13" s="505"/>
      <c r="E13" s="507" t="s">
        <v>1683</v>
      </c>
      <c r="F13" s="507"/>
      <c r="G13" s="507"/>
      <c r="H13" s="507"/>
      <c r="I13" s="83">
        <v>6</v>
      </c>
    </row>
    <row r="14" spans="1:9" ht="14.65" x14ac:dyDescent="0.3">
      <c r="A14" s="498"/>
      <c r="B14" s="499"/>
      <c r="C14" s="499"/>
      <c r="D14" s="499"/>
      <c r="E14" s="499"/>
      <c r="F14" s="499"/>
      <c r="G14" s="499"/>
      <c r="H14" s="499"/>
      <c r="I14" s="83"/>
    </row>
    <row r="15" spans="1:9" ht="14.65" x14ac:dyDescent="0.3">
      <c r="A15" s="532" t="s">
        <v>125</v>
      </c>
      <c r="B15" s="533"/>
      <c r="C15" s="533"/>
      <c r="D15" s="533"/>
      <c r="E15" s="533"/>
      <c r="F15" s="533"/>
      <c r="G15" s="533"/>
      <c r="H15" s="533"/>
      <c r="I15" s="534"/>
    </row>
    <row r="16" spans="1:9" x14ac:dyDescent="0.25">
      <c r="A16" s="572" t="s">
        <v>707</v>
      </c>
      <c r="B16" s="512"/>
      <c r="C16" s="512"/>
      <c r="D16" s="512"/>
      <c r="E16" s="512" t="s">
        <v>160</v>
      </c>
      <c r="F16" s="512"/>
      <c r="G16" s="512"/>
      <c r="H16" s="512"/>
      <c r="I16" s="103">
        <v>4</v>
      </c>
    </row>
    <row r="17" spans="1:9" s="231" customFormat="1" x14ac:dyDescent="0.25">
      <c r="A17" s="572" t="s">
        <v>352</v>
      </c>
      <c r="B17" s="512"/>
      <c r="C17" s="512"/>
      <c r="D17" s="512"/>
      <c r="E17" s="512" t="s">
        <v>107</v>
      </c>
      <c r="F17" s="512"/>
      <c r="G17" s="512"/>
      <c r="H17" s="512"/>
      <c r="I17" s="103">
        <v>4</v>
      </c>
    </row>
    <row r="18" spans="1:9" s="231" customFormat="1" x14ac:dyDescent="0.25">
      <c r="A18" s="572" t="s">
        <v>1822</v>
      </c>
      <c r="B18" s="512"/>
      <c r="C18" s="512"/>
      <c r="D18" s="512"/>
      <c r="E18" s="512" t="s">
        <v>1824</v>
      </c>
      <c r="F18" s="512"/>
      <c r="G18" s="512"/>
      <c r="H18" s="512"/>
      <c r="I18" s="103">
        <v>3</v>
      </c>
    </row>
    <row r="19" spans="1:9" ht="15" customHeight="1" x14ac:dyDescent="0.3">
      <c r="A19" s="498"/>
      <c r="B19" s="499"/>
      <c r="C19" s="499"/>
      <c r="D19" s="499"/>
      <c r="E19" s="499"/>
      <c r="F19" s="499"/>
      <c r="G19" s="499"/>
      <c r="H19" s="499"/>
      <c r="I19" s="83"/>
    </row>
    <row r="20" spans="1:9" ht="15" customHeight="1" x14ac:dyDescent="0.25">
      <c r="A20" s="532" t="s">
        <v>3</v>
      </c>
      <c r="B20" s="533"/>
      <c r="C20" s="533"/>
      <c r="D20" s="533"/>
      <c r="E20" s="533"/>
      <c r="F20" s="533"/>
      <c r="G20" s="533"/>
      <c r="H20" s="533"/>
      <c r="I20" s="534"/>
    </row>
    <row r="21" spans="1:9" ht="30.95" customHeight="1" x14ac:dyDescent="0.25">
      <c r="A21" s="538" t="s">
        <v>15</v>
      </c>
      <c r="B21" s="539"/>
      <c r="C21" s="539"/>
      <c r="D21" s="539"/>
      <c r="E21" s="499" t="s">
        <v>80</v>
      </c>
      <c r="F21" s="499"/>
      <c r="G21" s="499"/>
      <c r="H21" s="499"/>
      <c r="I21" s="209">
        <v>3</v>
      </c>
    </row>
    <row r="22" spans="1:9" ht="15" customHeight="1" x14ac:dyDescent="0.25">
      <c r="A22" s="572" t="s">
        <v>148</v>
      </c>
      <c r="B22" s="512"/>
      <c r="C22" s="512"/>
      <c r="D22" s="512"/>
      <c r="E22" s="499" t="s">
        <v>149</v>
      </c>
      <c r="F22" s="499"/>
      <c r="G22" s="499"/>
      <c r="H22" s="499"/>
      <c r="I22" s="209">
        <v>3</v>
      </c>
    </row>
    <row r="23" spans="1:9" ht="15" customHeight="1" x14ac:dyDescent="0.25">
      <c r="A23" s="498"/>
      <c r="B23" s="499"/>
      <c r="C23" s="499"/>
      <c r="D23" s="499"/>
      <c r="E23" s="499"/>
      <c r="F23" s="499"/>
      <c r="G23" s="499"/>
      <c r="H23" s="499"/>
      <c r="I23" s="83"/>
    </row>
    <row r="24" spans="1:9" ht="15" customHeight="1" x14ac:dyDescent="0.25">
      <c r="A24" s="532" t="s">
        <v>0</v>
      </c>
      <c r="B24" s="533"/>
      <c r="C24" s="533"/>
      <c r="D24" s="533"/>
      <c r="E24" s="533"/>
      <c r="F24" s="533"/>
      <c r="G24" s="533"/>
      <c r="H24" s="533"/>
      <c r="I24" s="534"/>
    </row>
    <row r="25" spans="1:9" ht="35.25" customHeight="1" x14ac:dyDescent="0.25">
      <c r="A25" s="572" t="s">
        <v>1906</v>
      </c>
      <c r="B25" s="512"/>
      <c r="C25" s="512"/>
      <c r="D25" s="512"/>
      <c r="E25" s="512" t="s">
        <v>1907</v>
      </c>
      <c r="F25" s="512"/>
      <c r="G25" s="512"/>
      <c r="H25" s="512"/>
      <c r="I25" s="103">
        <v>3</v>
      </c>
    </row>
    <row r="26" spans="1:9" x14ac:dyDescent="0.25">
      <c r="A26" s="572" t="s">
        <v>1935</v>
      </c>
      <c r="B26" s="512"/>
      <c r="C26" s="512"/>
      <c r="D26" s="512"/>
      <c r="E26" s="512" t="s">
        <v>1932</v>
      </c>
      <c r="F26" s="512"/>
      <c r="G26" s="512"/>
      <c r="H26" s="512"/>
      <c r="I26" s="103">
        <v>3</v>
      </c>
    </row>
    <row r="27" spans="1:9" x14ac:dyDescent="0.25">
      <c r="A27" s="572" t="s">
        <v>1936</v>
      </c>
      <c r="B27" s="512"/>
      <c r="C27" s="512"/>
      <c r="D27" s="512"/>
      <c r="E27" s="512" t="s">
        <v>1933</v>
      </c>
      <c r="F27" s="512"/>
      <c r="G27" s="512"/>
      <c r="H27" s="512"/>
      <c r="I27" s="103">
        <v>3</v>
      </c>
    </row>
    <row r="28" spans="1:9" ht="15" customHeight="1" x14ac:dyDescent="0.25">
      <c r="A28" s="538" t="s">
        <v>1937</v>
      </c>
      <c r="B28" s="539"/>
      <c r="C28" s="539"/>
      <c r="D28" s="539"/>
      <c r="E28" s="506" t="s">
        <v>1934</v>
      </c>
      <c r="F28" s="506"/>
      <c r="G28" s="506"/>
      <c r="H28" s="506"/>
      <c r="I28" s="103">
        <v>3</v>
      </c>
    </row>
    <row r="29" spans="1:9" ht="15" customHeight="1" x14ac:dyDescent="0.25">
      <c r="A29" s="572"/>
      <c r="B29" s="512"/>
      <c r="C29" s="512"/>
      <c r="D29" s="512"/>
      <c r="E29" s="512"/>
      <c r="F29" s="512"/>
      <c r="G29" s="512"/>
      <c r="H29" s="512"/>
      <c r="I29" s="103"/>
    </row>
    <row r="30" spans="1:9" x14ac:dyDescent="0.25">
      <c r="A30" s="532" t="s">
        <v>18</v>
      </c>
      <c r="B30" s="533"/>
      <c r="C30" s="533"/>
      <c r="D30" s="533"/>
      <c r="E30" s="533"/>
      <c r="F30" s="533"/>
      <c r="G30" s="533"/>
      <c r="H30" s="533"/>
      <c r="I30" s="534"/>
    </row>
    <row r="31" spans="1:9" x14ac:dyDescent="0.25">
      <c r="A31" s="498" t="s">
        <v>349</v>
      </c>
      <c r="B31" s="499"/>
      <c r="C31" s="499"/>
      <c r="D31" s="499"/>
      <c r="E31" s="499" t="s">
        <v>19</v>
      </c>
      <c r="F31" s="499"/>
      <c r="G31" s="499"/>
      <c r="H31" s="499"/>
      <c r="I31" s="83">
        <v>6</v>
      </c>
    </row>
    <row r="32" spans="1:9" x14ac:dyDescent="0.25">
      <c r="A32" s="498" t="s">
        <v>24</v>
      </c>
      <c r="B32" s="499"/>
      <c r="C32" s="499"/>
      <c r="D32" s="499"/>
      <c r="E32" s="499" t="s">
        <v>25</v>
      </c>
      <c r="F32" s="499"/>
      <c r="G32" s="499"/>
      <c r="H32" s="499"/>
      <c r="I32" s="83">
        <v>3</v>
      </c>
    </row>
    <row r="33" spans="1:9" x14ac:dyDescent="0.25">
      <c r="A33" s="516" t="s">
        <v>1546</v>
      </c>
      <c r="B33" s="517"/>
      <c r="C33" s="517"/>
      <c r="D33" s="517"/>
      <c r="E33" s="517"/>
      <c r="F33" s="517"/>
      <c r="G33" s="517"/>
      <c r="H33" s="517"/>
      <c r="I33" s="86">
        <f>SUM(I7:I8,I11:I13,I16:I18,I21:I22,I25:I28,I31:I32)</f>
        <v>62</v>
      </c>
    </row>
    <row r="34" spans="1:9" x14ac:dyDescent="0.25">
      <c r="A34" s="647" t="s">
        <v>6</v>
      </c>
      <c r="B34" s="647"/>
      <c r="C34" s="647"/>
      <c r="D34" s="647"/>
      <c r="E34" s="647"/>
      <c r="F34" s="647"/>
      <c r="G34" s="647"/>
      <c r="H34" s="647"/>
      <c r="I34" s="647"/>
    </row>
    <row r="35" spans="1:9" x14ac:dyDescent="0.25">
      <c r="A35" s="781" t="s">
        <v>860</v>
      </c>
      <c r="B35" s="781"/>
      <c r="C35" s="781"/>
      <c r="D35" s="781"/>
      <c r="E35" s="781"/>
      <c r="F35" s="781"/>
      <c r="G35" s="781"/>
      <c r="H35" s="781"/>
      <c r="I35" s="781"/>
    </row>
    <row r="36" spans="1:9" x14ac:dyDescent="0.25">
      <c r="A36" s="527" t="s">
        <v>560</v>
      </c>
      <c r="B36" s="527"/>
      <c r="C36" s="527" t="s">
        <v>1361</v>
      </c>
      <c r="D36" s="527"/>
      <c r="E36" s="87"/>
      <c r="F36" s="87"/>
      <c r="G36" s="87"/>
      <c r="H36" s="87"/>
      <c r="I36" s="93"/>
    </row>
  </sheetData>
  <sheetProtection password="CA9D" sheet="1" objects="1" scenarios="1"/>
  <mergeCells count="59">
    <mergeCell ref="A27:D27"/>
    <mergeCell ref="E27:H27"/>
    <mergeCell ref="A23:D23"/>
    <mergeCell ref="E23:H23"/>
    <mergeCell ref="A24:I24"/>
    <mergeCell ref="A25:D25"/>
    <mergeCell ref="E25:H25"/>
    <mergeCell ref="A26:D26"/>
    <mergeCell ref="E26:H26"/>
    <mergeCell ref="A28:D28"/>
    <mergeCell ref="A33:H33"/>
    <mergeCell ref="A30:I30"/>
    <mergeCell ref="A32:D32"/>
    <mergeCell ref="E32:H32"/>
    <mergeCell ref="A31:D31"/>
    <mergeCell ref="E31:H31"/>
    <mergeCell ref="A29:D29"/>
    <mergeCell ref="E29:H29"/>
    <mergeCell ref="A36:B36"/>
    <mergeCell ref="C36:D36"/>
    <mergeCell ref="E28:H28"/>
    <mergeCell ref="A12:D12"/>
    <mergeCell ref="E12:H12"/>
    <mergeCell ref="A14:D14"/>
    <mergeCell ref="E14:H14"/>
    <mergeCell ref="A15:I15"/>
    <mergeCell ref="A16:D16"/>
    <mergeCell ref="E16:H16"/>
    <mergeCell ref="A19:D19"/>
    <mergeCell ref="E19:H19"/>
    <mergeCell ref="A20:I20"/>
    <mergeCell ref="A34:I34"/>
    <mergeCell ref="A35:I35"/>
    <mergeCell ref="A21:D21"/>
    <mergeCell ref="A22:D22"/>
    <mergeCell ref="E22:H22"/>
    <mergeCell ref="A13:D13"/>
    <mergeCell ref="E13:H13"/>
    <mergeCell ref="A11:D11"/>
    <mergeCell ref="E11:H11"/>
    <mergeCell ref="E21:H21"/>
    <mergeCell ref="A18:D18"/>
    <mergeCell ref="E18:H18"/>
    <mergeCell ref="A17:D17"/>
    <mergeCell ref="E17:H17"/>
    <mergeCell ref="A1:I1"/>
    <mergeCell ref="A2:I2"/>
    <mergeCell ref="A5:I5"/>
    <mergeCell ref="A6:I6"/>
    <mergeCell ref="A7:D7"/>
    <mergeCell ref="E7:H7"/>
    <mergeCell ref="A3:B3"/>
    <mergeCell ref="C3:I3"/>
    <mergeCell ref="B4:E4"/>
    <mergeCell ref="A8:D8"/>
    <mergeCell ref="E8:H8"/>
    <mergeCell ref="A9:D9"/>
    <mergeCell ref="E9:H9"/>
    <mergeCell ref="A10:I10"/>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I23"/>
  <sheetViews>
    <sheetView view="pageLayout" zoomScaleNormal="100" workbookViewId="0">
      <selection activeCell="E13" sqref="E13:H13"/>
    </sheetView>
  </sheetViews>
  <sheetFormatPr defaultColWidth="9.140625" defaultRowHeight="15" x14ac:dyDescent="0.25"/>
  <cols>
    <col min="1" max="8" width="9.140625" style="350"/>
    <col min="9" max="9" width="9.140625" style="357"/>
    <col min="10" max="16384" width="9.140625" style="350"/>
  </cols>
  <sheetData>
    <row r="1" spans="1:9" x14ac:dyDescent="0.25">
      <c r="A1" s="447" t="s">
        <v>291</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5">
        <v>25.010100000000001</v>
      </c>
      <c r="C4" s="351"/>
      <c r="D4" s="351"/>
      <c r="E4" s="351"/>
      <c r="F4" s="351"/>
      <c r="G4" s="351"/>
      <c r="H4" s="351"/>
      <c r="I4" s="83"/>
    </row>
    <row r="5" spans="1:9" ht="14.65" customHeight="1"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x14ac:dyDescent="0.25">
      <c r="A7" s="498" t="s">
        <v>134</v>
      </c>
      <c r="B7" s="499"/>
      <c r="C7" s="499"/>
      <c r="D7" s="499"/>
      <c r="E7" s="528" t="s">
        <v>135</v>
      </c>
      <c r="F7" s="528"/>
      <c r="G7" s="528"/>
      <c r="H7" s="528"/>
      <c r="I7" s="83">
        <v>3</v>
      </c>
    </row>
    <row r="8" spans="1:9" ht="15" customHeight="1" x14ac:dyDescent="0.25">
      <c r="A8" s="498" t="s">
        <v>363</v>
      </c>
      <c r="B8" s="499"/>
      <c r="C8" s="499"/>
      <c r="D8" s="499"/>
      <c r="E8" s="499" t="s">
        <v>8</v>
      </c>
      <c r="F8" s="499"/>
      <c r="G8" s="499"/>
      <c r="H8" s="499"/>
      <c r="I8" s="83">
        <v>6</v>
      </c>
    </row>
    <row r="9" spans="1:9" ht="28.5" customHeight="1" x14ac:dyDescent="0.25">
      <c r="A9" s="504" t="s">
        <v>2422</v>
      </c>
      <c r="B9" s="505"/>
      <c r="C9" s="505"/>
      <c r="D9" s="505"/>
      <c r="E9" s="506" t="s">
        <v>2450</v>
      </c>
      <c r="F9" s="506"/>
      <c r="G9" s="506"/>
      <c r="H9" s="506"/>
      <c r="I9" s="83">
        <v>3</v>
      </c>
    </row>
    <row r="10" spans="1:9" x14ac:dyDescent="0.25">
      <c r="A10" s="498" t="s">
        <v>402</v>
      </c>
      <c r="B10" s="499"/>
      <c r="C10" s="499"/>
      <c r="D10" s="499"/>
      <c r="E10" s="528" t="s">
        <v>204</v>
      </c>
      <c r="F10" s="528"/>
      <c r="G10" s="528"/>
      <c r="H10" s="528"/>
      <c r="I10" s="83">
        <v>3</v>
      </c>
    </row>
    <row r="11" spans="1:9" ht="31.5" customHeight="1" x14ac:dyDescent="0.25">
      <c r="A11" s="504" t="s">
        <v>2</v>
      </c>
      <c r="B11" s="505"/>
      <c r="C11" s="505"/>
      <c r="D11" s="505"/>
      <c r="E11" s="507" t="s">
        <v>2536</v>
      </c>
      <c r="F11" s="507"/>
      <c r="G11" s="507"/>
      <c r="H11" s="507"/>
      <c r="I11" s="83">
        <v>6</v>
      </c>
    </row>
    <row r="12" spans="1:9" ht="29.25" customHeight="1" x14ac:dyDescent="0.25">
      <c r="A12" s="504" t="s">
        <v>15</v>
      </c>
      <c r="B12" s="505"/>
      <c r="C12" s="505"/>
      <c r="D12" s="505"/>
      <c r="E12" s="499" t="s">
        <v>80</v>
      </c>
      <c r="F12" s="499"/>
      <c r="G12" s="499"/>
      <c r="H12" s="499"/>
      <c r="I12" s="83">
        <v>3</v>
      </c>
    </row>
    <row r="13" spans="1:9" ht="60.75" customHeight="1" x14ac:dyDescent="0.25">
      <c r="A13" s="504" t="s">
        <v>1887</v>
      </c>
      <c r="B13" s="505"/>
      <c r="C13" s="505"/>
      <c r="D13" s="505"/>
      <c r="E13" s="499" t="s">
        <v>2672</v>
      </c>
      <c r="F13" s="499"/>
      <c r="G13" s="499"/>
      <c r="H13" s="499"/>
      <c r="I13" s="83">
        <v>6</v>
      </c>
    </row>
    <row r="14" spans="1:9" x14ac:dyDescent="0.25">
      <c r="A14" s="498" t="s">
        <v>362</v>
      </c>
      <c r="B14" s="499"/>
      <c r="C14" s="499"/>
      <c r="D14" s="499"/>
      <c r="E14" s="499" t="s">
        <v>9</v>
      </c>
      <c r="F14" s="499"/>
      <c r="G14" s="499"/>
      <c r="H14" s="499"/>
      <c r="I14" s="83">
        <v>3</v>
      </c>
    </row>
    <row r="15" spans="1:9" x14ac:dyDescent="0.25">
      <c r="A15" s="498" t="s">
        <v>37</v>
      </c>
      <c r="B15" s="499"/>
      <c r="C15" s="499"/>
      <c r="D15" s="499"/>
      <c r="E15" s="499" t="s">
        <v>83</v>
      </c>
      <c r="F15" s="499"/>
      <c r="G15" s="499"/>
      <c r="H15" s="499"/>
      <c r="I15" s="83">
        <v>8</v>
      </c>
    </row>
    <row r="16" spans="1:9" x14ac:dyDescent="0.25">
      <c r="A16" s="498" t="s">
        <v>1961</v>
      </c>
      <c r="B16" s="499"/>
      <c r="C16" s="499"/>
      <c r="D16" s="499"/>
      <c r="E16" s="528" t="s">
        <v>2405</v>
      </c>
      <c r="F16" s="528"/>
      <c r="G16" s="528"/>
      <c r="H16" s="528"/>
      <c r="I16" s="83">
        <v>12</v>
      </c>
    </row>
    <row r="17" spans="1:9" x14ac:dyDescent="0.25">
      <c r="A17" s="498" t="s">
        <v>2466</v>
      </c>
      <c r="B17" s="499"/>
      <c r="C17" s="499"/>
      <c r="D17" s="499"/>
      <c r="E17" s="499"/>
      <c r="F17" s="499"/>
      <c r="G17" s="499"/>
      <c r="H17" s="499"/>
      <c r="I17" s="83">
        <v>6</v>
      </c>
    </row>
    <row r="18" spans="1:9" x14ac:dyDescent="0.25">
      <c r="A18" s="516" t="s">
        <v>1396</v>
      </c>
      <c r="B18" s="517"/>
      <c r="C18" s="517"/>
      <c r="D18" s="517"/>
      <c r="E18" s="517"/>
      <c r="F18" s="517"/>
      <c r="G18" s="517"/>
      <c r="H18" s="518"/>
      <c r="I18" s="86">
        <f>SUM(I6:I17)</f>
        <v>62</v>
      </c>
    </row>
    <row r="19" spans="1:9" x14ac:dyDescent="0.25">
      <c r="A19" s="502" t="s">
        <v>6</v>
      </c>
      <c r="B19" s="502"/>
      <c r="C19" s="502"/>
      <c r="D19" s="502"/>
      <c r="E19" s="502"/>
      <c r="F19" s="502"/>
      <c r="G19" s="502"/>
      <c r="H19" s="502"/>
      <c r="I19" s="502"/>
    </row>
    <row r="20" spans="1:9" ht="57.75" customHeight="1" x14ac:dyDescent="0.25">
      <c r="A20" s="503" t="s">
        <v>2421</v>
      </c>
      <c r="B20" s="503"/>
      <c r="C20" s="503"/>
      <c r="D20" s="503"/>
      <c r="E20" s="503"/>
      <c r="F20" s="503"/>
      <c r="G20" s="503"/>
      <c r="H20" s="503"/>
      <c r="I20" s="503"/>
    </row>
    <row r="21" spans="1:9" s="365" customFormat="1" ht="30.75" customHeight="1" x14ac:dyDescent="0.25">
      <c r="A21" s="503" t="s">
        <v>1962</v>
      </c>
      <c r="B21" s="503"/>
      <c r="C21" s="503"/>
      <c r="D21" s="503"/>
      <c r="E21" s="503"/>
      <c r="F21" s="503"/>
      <c r="G21" s="503"/>
      <c r="H21" s="503"/>
      <c r="I21" s="503"/>
    </row>
    <row r="22" spans="1:9" x14ac:dyDescent="0.25">
      <c r="A22" s="503" t="s">
        <v>2531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6">
    <mergeCell ref="A15:D15"/>
    <mergeCell ref="E15:H15"/>
    <mergeCell ref="A13:D13"/>
    <mergeCell ref="E13:H13"/>
    <mergeCell ref="A17:D17"/>
    <mergeCell ref="E17:H17"/>
    <mergeCell ref="A14:D14"/>
    <mergeCell ref="E14:H14"/>
    <mergeCell ref="A18:H18"/>
    <mergeCell ref="A16:D16"/>
    <mergeCell ref="E16:H16"/>
    <mergeCell ref="C23:D23"/>
    <mergeCell ref="A19:I19"/>
    <mergeCell ref="A20:I20"/>
    <mergeCell ref="A22:I22"/>
    <mergeCell ref="A23:B23"/>
    <mergeCell ref="A21:I21"/>
    <mergeCell ref="A9:D9"/>
    <mergeCell ref="E9:H9"/>
    <mergeCell ref="A11:D11"/>
    <mergeCell ref="E11:H11"/>
    <mergeCell ref="A12:D12"/>
    <mergeCell ref="E12:H12"/>
    <mergeCell ref="A10:D10"/>
    <mergeCell ref="E10:H10"/>
    <mergeCell ref="A1:I1"/>
    <mergeCell ref="A2:I2"/>
    <mergeCell ref="A5:I5"/>
    <mergeCell ref="A8:D8"/>
    <mergeCell ref="E8:H8"/>
    <mergeCell ref="A3:B3"/>
    <mergeCell ref="C3:I3"/>
    <mergeCell ref="A6:D6"/>
    <mergeCell ref="E6:H6"/>
    <mergeCell ref="A7:D7"/>
    <mergeCell ref="E7:H7"/>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29"/>
  <sheetViews>
    <sheetView view="pageLayout" zoomScaleNormal="100" workbookViewId="0">
      <selection sqref="A1:I1"/>
    </sheetView>
  </sheetViews>
  <sheetFormatPr defaultColWidth="9.140625" defaultRowHeight="15" x14ac:dyDescent="0.25"/>
  <cols>
    <col min="1" max="3" width="9.140625" style="22"/>
    <col min="4" max="4" width="8.42578125" style="22" customWidth="1"/>
    <col min="5" max="7" width="9.140625" style="22"/>
    <col min="8" max="8" width="9.5703125" style="22" customWidth="1"/>
    <col min="9" max="9" width="9.140625" style="2"/>
    <col min="10" max="16384" width="9.140625" style="22"/>
  </cols>
  <sheetData>
    <row r="1" spans="1:9" x14ac:dyDescent="0.25">
      <c r="A1" s="447" t="s">
        <v>292</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210" t="s">
        <v>864</v>
      </c>
      <c r="C4" s="208"/>
      <c r="D4" s="208"/>
      <c r="E4" s="208"/>
      <c r="F4" s="208"/>
      <c r="G4" s="208"/>
      <c r="H4" s="208"/>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28.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 customHeight="1" x14ac:dyDescent="0.3">
      <c r="A13" s="504" t="s">
        <v>11</v>
      </c>
      <c r="B13" s="505"/>
      <c r="C13" s="505"/>
      <c r="D13" s="505"/>
      <c r="E13" s="499" t="s">
        <v>877</v>
      </c>
      <c r="F13" s="499"/>
      <c r="G13" s="499"/>
      <c r="H13" s="499"/>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customHeight="1" x14ac:dyDescent="0.25">
      <c r="A18" s="498" t="s">
        <v>79</v>
      </c>
      <c r="B18" s="499"/>
      <c r="C18" s="499"/>
      <c r="D18" s="499"/>
      <c r="E18" s="499" t="s">
        <v>563</v>
      </c>
      <c r="F18" s="499"/>
      <c r="G18" s="499"/>
      <c r="H18" s="499"/>
      <c r="I18" s="83">
        <v>3</v>
      </c>
    </row>
    <row r="19" spans="1:9" x14ac:dyDescent="0.25">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ht="29.25" customHeight="1" x14ac:dyDescent="0.25">
      <c r="A24" s="504" t="s">
        <v>39</v>
      </c>
      <c r="B24" s="505"/>
      <c r="C24" s="505"/>
      <c r="D24" s="505"/>
      <c r="E24" s="528" t="s">
        <v>2408</v>
      </c>
      <c r="F24" s="528"/>
      <c r="G24" s="528"/>
      <c r="H24" s="528"/>
      <c r="I24" s="83">
        <v>12</v>
      </c>
    </row>
    <row r="25" spans="1:9" x14ac:dyDescent="0.25">
      <c r="A25" s="498" t="s">
        <v>4</v>
      </c>
      <c r="B25" s="499"/>
      <c r="C25" s="499"/>
      <c r="D25" s="499"/>
      <c r="E25" s="499"/>
      <c r="F25" s="499"/>
      <c r="G25" s="499"/>
      <c r="H25" s="499"/>
      <c r="I25" s="83">
        <v>6</v>
      </c>
    </row>
    <row r="26" spans="1:9" x14ac:dyDescent="0.25">
      <c r="A26" s="516" t="s">
        <v>1543</v>
      </c>
      <c r="B26" s="517"/>
      <c r="C26" s="517"/>
      <c r="D26" s="517"/>
      <c r="E26" s="517"/>
      <c r="F26" s="517"/>
      <c r="G26" s="517"/>
      <c r="H26" s="518"/>
      <c r="I26" s="86">
        <f>SUM(I24:I25,I22:I22,I21:I21,I17:I18,I10:I15,I7:I8)</f>
        <v>62</v>
      </c>
    </row>
    <row r="27" spans="1:9" x14ac:dyDescent="0.25">
      <c r="A27" s="502" t="s">
        <v>6</v>
      </c>
      <c r="B27" s="502"/>
      <c r="C27" s="502"/>
      <c r="D27" s="502"/>
      <c r="E27" s="502"/>
      <c r="F27" s="502"/>
      <c r="G27" s="502"/>
      <c r="H27" s="502"/>
      <c r="I27" s="502"/>
    </row>
    <row r="28" spans="1:9" ht="46.5" customHeight="1" x14ac:dyDescent="0.25">
      <c r="A28" s="503" t="s">
        <v>830</v>
      </c>
      <c r="B28" s="503"/>
      <c r="C28" s="503"/>
      <c r="D28" s="503"/>
      <c r="E28" s="503"/>
      <c r="F28" s="503"/>
      <c r="G28" s="503"/>
      <c r="H28" s="503"/>
      <c r="I28" s="503"/>
    </row>
    <row r="29" spans="1:9" x14ac:dyDescent="0.25">
      <c r="A29" s="527" t="s">
        <v>560</v>
      </c>
      <c r="B29" s="527"/>
      <c r="C29" s="527" t="s">
        <v>1361</v>
      </c>
      <c r="D29" s="527"/>
      <c r="E29" s="87"/>
      <c r="F29" s="87"/>
      <c r="G29" s="87"/>
      <c r="H29" s="87"/>
      <c r="I29" s="93"/>
    </row>
  </sheetData>
  <sheetProtection password="CA9D" sheet="1" objects="1" scenarios="1"/>
  <mergeCells count="45">
    <mergeCell ref="A11:D11"/>
    <mergeCell ref="E11:H11"/>
    <mergeCell ref="A13:D13"/>
    <mergeCell ref="E13:H13"/>
    <mergeCell ref="A8:D8"/>
    <mergeCell ref="E8:H8"/>
    <mergeCell ref="A9:I9"/>
    <mergeCell ref="A10:D10"/>
    <mergeCell ref="E10:H10"/>
    <mergeCell ref="A1:I1"/>
    <mergeCell ref="A2:I2"/>
    <mergeCell ref="A5:I5"/>
    <mergeCell ref="A6:I6"/>
    <mergeCell ref="A7:D7"/>
    <mergeCell ref="E7:H7"/>
    <mergeCell ref="A3:B3"/>
    <mergeCell ref="C3:I3"/>
    <mergeCell ref="E21:H21"/>
    <mergeCell ref="A14:D14"/>
    <mergeCell ref="E14:H14"/>
    <mergeCell ref="A12:D12"/>
    <mergeCell ref="E12:H12"/>
    <mergeCell ref="C29:D29"/>
    <mergeCell ref="A22:D22"/>
    <mergeCell ref="E22:H22"/>
    <mergeCell ref="A15:D15"/>
    <mergeCell ref="E15:H15"/>
    <mergeCell ref="A16:I16"/>
    <mergeCell ref="A17:D17"/>
    <mergeCell ref="E17:H17"/>
    <mergeCell ref="A18:D18"/>
    <mergeCell ref="E18:H18"/>
    <mergeCell ref="A19:D19"/>
    <mergeCell ref="E19:H19"/>
    <mergeCell ref="A20:I20"/>
    <mergeCell ref="A21:D21"/>
    <mergeCell ref="A29:B29"/>
    <mergeCell ref="A23:I23"/>
    <mergeCell ref="A27:I27"/>
    <mergeCell ref="A28:I28"/>
    <mergeCell ref="A24:D24"/>
    <mergeCell ref="E24:H24"/>
    <mergeCell ref="A25:D25"/>
    <mergeCell ref="E25:H25"/>
    <mergeCell ref="A26:H26"/>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I20"/>
  <sheetViews>
    <sheetView view="pageLayout" zoomScaleNormal="100" workbookViewId="0">
      <selection activeCell="E16" sqref="E16:H16"/>
    </sheetView>
  </sheetViews>
  <sheetFormatPr defaultColWidth="9.140625" defaultRowHeight="15" x14ac:dyDescent="0.25"/>
  <cols>
    <col min="1" max="8" width="9.140625" style="350"/>
    <col min="9" max="9" width="9.140625" style="357"/>
    <col min="10" max="16384" width="9.140625" style="350"/>
  </cols>
  <sheetData>
    <row r="1" spans="1:9" x14ac:dyDescent="0.25">
      <c r="A1" s="447" t="s">
        <v>293</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1483</v>
      </c>
      <c r="D3" s="520"/>
      <c r="E3" s="520"/>
      <c r="F3" s="520"/>
      <c r="G3" s="520"/>
      <c r="H3" s="520"/>
      <c r="I3" s="521"/>
    </row>
    <row r="4" spans="1:9" x14ac:dyDescent="0.25">
      <c r="A4" s="81" t="s">
        <v>29</v>
      </c>
      <c r="B4" s="644" t="s">
        <v>867</v>
      </c>
      <c r="C4" s="644"/>
      <c r="D4" s="644"/>
      <c r="E4" s="644"/>
      <c r="F4" s="351"/>
      <c r="G4" s="351"/>
      <c r="H4" s="351"/>
      <c r="I4" s="83"/>
    </row>
    <row r="5" spans="1:9"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x14ac:dyDescent="0.25">
      <c r="A7" s="498" t="s">
        <v>345</v>
      </c>
      <c r="B7" s="499"/>
      <c r="C7" s="499"/>
      <c r="D7" s="499"/>
      <c r="E7" s="499" t="s">
        <v>118</v>
      </c>
      <c r="F7" s="499"/>
      <c r="G7" s="499"/>
      <c r="H7" s="499"/>
      <c r="I7" s="352">
        <v>8</v>
      </c>
    </row>
    <row r="8" spans="1:9" x14ac:dyDescent="0.25">
      <c r="A8" s="498" t="s">
        <v>865</v>
      </c>
      <c r="B8" s="499"/>
      <c r="C8" s="499"/>
      <c r="D8" s="499"/>
      <c r="E8" s="499" t="s">
        <v>866</v>
      </c>
      <c r="F8" s="499"/>
      <c r="G8" s="499"/>
      <c r="H8" s="499"/>
      <c r="I8" s="352">
        <v>4</v>
      </c>
    </row>
    <row r="9" spans="1:9" x14ac:dyDescent="0.25">
      <c r="A9" s="498" t="s">
        <v>343</v>
      </c>
      <c r="B9" s="499"/>
      <c r="C9" s="499"/>
      <c r="D9" s="499"/>
      <c r="E9" s="499" t="s">
        <v>106</v>
      </c>
      <c r="F9" s="499"/>
      <c r="G9" s="499"/>
      <c r="H9" s="499"/>
      <c r="I9" s="352">
        <v>8</v>
      </c>
    </row>
    <row r="10" spans="1:9" x14ac:dyDescent="0.25">
      <c r="A10" s="498" t="s">
        <v>363</v>
      </c>
      <c r="B10" s="499"/>
      <c r="C10" s="499"/>
      <c r="D10" s="499"/>
      <c r="E10" s="499" t="s">
        <v>8</v>
      </c>
      <c r="F10" s="499"/>
      <c r="G10" s="499"/>
      <c r="H10" s="499"/>
      <c r="I10" s="83">
        <v>6</v>
      </c>
    </row>
    <row r="11" spans="1:9" ht="31.5" customHeight="1" x14ac:dyDescent="0.25">
      <c r="A11" s="504" t="s">
        <v>2422</v>
      </c>
      <c r="B11" s="505"/>
      <c r="C11" s="505"/>
      <c r="D11" s="505"/>
      <c r="E11" s="506" t="s">
        <v>2450</v>
      </c>
      <c r="F11" s="506"/>
      <c r="G11" s="506"/>
      <c r="H11" s="506"/>
      <c r="I11" s="83">
        <v>3</v>
      </c>
    </row>
    <row r="12" spans="1:9" x14ac:dyDescent="0.25">
      <c r="A12" s="504" t="s">
        <v>750</v>
      </c>
      <c r="B12" s="505"/>
      <c r="C12" s="505"/>
      <c r="D12" s="505"/>
      <c r="E12" s="507" t="s">
        <v>919</v>
      </c>
      <c r="F12" s="507"/>
      <c r="G12" s="507"/>
      <c r="H12" s="507"/>
      <c r="I12" s="83">
        <v>4</v>
      </c>
    </row>
    <row r="13" spans="1:9" ht="30.75" customHeight="1" x14ac:dyDescent="0.25">
      <c r="A13" s="504" t="s">
        <v>2</v>
      </c>
      <c r="B13" s="505"/>
      <c r="C13" s="505"/>
      <c r="D13" s="505"/>
      <c r="E13" s="507" t="s">
        <v>2536</v>
      </c>
      <c r="F13" s="507"/>
      <c r="G13" s="507"/>
      <c r="H13" s="507"/>
      <c r="I13" s="83">
        <v>6</v>
      </c>
    </row>
    <row r="14" spans="1:9" x14ac:dyDescent="0.25">
      <c r="A14" s="504" t="s">
        <v>361</v>
      </c>
      <c r="B14" s="505"/>
      <c r="C14" s="505"/>
      <c r="D14" s="505"/>
      <c r="E14" s="499" t="s">
        <v>47</v>
      </c>
      <c r="F14" s="499"/>
      <c r="G14" s="499"/>
      <c r="H14" s="499"/>
      <c r="I14" s="83">
        <v>6</v>
      </c>
    </row>
    <row r="15" spans="1:9" x14ac:dyDescent="0.25">
      <c r="A15" s="498" t="s">
        <v>445</v>
      </c>
      <c r="B15" s="499"/>
      <c r="C15" s="499"/>
      <c r="D15" s="499"/>
      <c r="E15" s="505" t="s">
        <v>169</v>
      </c>
      <c r="F15" s="505"/>
      <c r="G15" s="505"/>
      <c r="H15" s="505"/>
      <c r="I15" s="352">
        <v>8</v>
      </c>
    </row>
    <row r="16" spans="1:9" ht="46.5" customHeight="1" x14ac:dyDescent="0.25">
      <c r="A16" s="504" t="s">
        <v>1887</v>
      </c>
      <c r="B16" s="505"/>
      <c r="C16" s="505"/>
      <c r="D16" s="505"/>
      <c r="E16" s="505" t="s">
        <v>2671</v>
      </c>
      <c r="F16" s="505"/>
      <c r="G16" s="505"/>
      <c r="H16" s="505"/>
      <c r="I16" s="83">
        <v>6</v>
      </c>
    </row>
    <row r="17" spans="1:9" x14ac:dyDescent="0.25">
      <c r="A17" s="516" t="s">
        <v>1396</v>
      </c>
      <c r="B17" s="517"/>
      <c r="C17" s="517"/>
      <c r="D17" s="517"/>
      <c r="E17" s="517"/>
      <c r="F17" s="517"/>
      <c r="G17" s="517"/>
      <c r="H17" s="517"/>
      <c r="I17" s="86">
        <f>SUM(I6:I16)</f>
        <v>62</v>
      </c>
    </row>
    <row r="18" spans="1:9" x14ac:dyDescent="0.25">
      <c r="A18" s="502" t="s">
        <v>6</v>
      </c>
      <c r="B18" s="502"/>
      <c r="C18" s="502"/>
      <c r="D18" s="502"/>
      <c r="E18" s="502"/>
      <c r="F18" s="502"/>
      <c r="G18" s="502"/>
      <c r="H18" s="502"/>
      <c r="I18" s="502"/>
    </row>
    <row r="19" spans="1:9" ht="59.25" customHeight="1" x14ac:dyDescent="0.25">
      <c r="A19" s="503" t="s">
        <v>2421</v>
      </c>
      <c r="B19" s="503"/>
      <c r="C19" s="503"/>
      <c r="D19" s="503"/>
      <c r="E19" s="503"/>
      <c r="F19" s="503"/>
      <c r="G19" s="503"/>
      <c r="H19" s="503"/>
      <c r="I19" s="503"/>
    </row>
    <row r="20" spans="1:9" x14ac:dyDescent="0.25">
      <c r="A20" s="527" t="s">
        <v>560</v>
      </c>
      <c r="B20" s="527"/>
      <c r="C20" s="527" t="s">
        <v>1361</v>
      </c>
      <c r="D20" s="527"/>
      <c r="E20" s="359"/>
      <c r="F20" s="359"/>
      <c r="G20" s="359"/>
      <c r="H20" s="359"/>
      <c r="I20" s="93"/>
    </row>
  </sheetData>
  <sheetProtection password="CA9D" sheet="1" objects="1" scenarios="1"/>
  <mergeCells count="33">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B20"/>
    <mergeCell ref="C20:D20"/>
    <mergeCell ref="A15:D15"/>
    <mergeCell ref="E15:H15"/>
    <mergeCell ref="A16:D16"/>
    <mergeCell ref="E16:H16"/>
    <mergeCell ref="A17:H17"/>
    <mergeCell ref="A18:I18"/>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I29"/>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47" t="s">
        <v>294</v>
      </c>
      <c r="B1" s="447"/>
      <c r="C1" s="447"/>
      <c r="D1" s="447"/>
      <c r="E1" s="447"/>
      <c r="F1" s="447"/>
      <c r="G1" s="447"/>
      <c r="H1" s="447"/>
      <c r="I1" s="447"/>
    </row>
    <row r="2" spans="1:9" ht="14.65" x14ac:dyDescent="0.3">
      <c r="A2" s="447" t="s">
        <v>426</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210" t="s">
        <v>770</v>
      </c>
      <c r="C4" s="208"/>
      <c r="D4" s="208"/>
      <c r="E4" s="208"/>
      <c r="F4" s="208"/>
      <c r="G4" s="208"/>
      <c r="H4" s="208"/>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0.95" customHeight="1" x14ac:dyDescent="0.3">
      <c r="A10" s="538" t="s">
        <v>13</v>
      </c>
      <c r="B10" s="539"/>
      <c r="C10" s="539"/>
      <c r="D10" s="539"/>
      <c r="E10" s="505" t="s">
        <v>869</v>
      </c>
      <c r="F10" s="505"/>
      <c r="G10" s="505"/>
      <c r="H10" s="505"/>
      <c r="I10" s="83">
        <v>3</v>
      </c>
    </row>
    <row r="11" spans="1:9" ht="30" customHeight="1" x14ac:dyDescent="0.25">
      <c r="A11" s="504" t="s">
        <v>10</v>
      </c>
      <c r="B11" s="505"/>
      <c r="C11" s="505"/>
      <c r="D11" s="505"/>
      <c r="E11" s="506" t="s">
        <v>74</v>
      </c>
      <c r="F11" s="506"/>
      <c r="G11" s="506"/>
      <c r="H11" s="506"/>
      <c r="I11" s="83">
        <v>3</v>
      </c>
    </row>
    <row r="12" spans="1:9" ht="68.25" customHeight="1" x14ac:dyDescent="0.25">
      <c r="A12" s="504" t="s">
        <v>43</v>
      </c>
      <c r="B12" s="505"/>
      <c r="C12" s="505"/>
      <c r="D12" s="505"/>
      <c r="E12" s="499" t="s">
        <v>1733</v>
      </c>
      <c r="F12" s="499"/>
      <c r="G12" s="499"/>
      <c r="H12" s="499"/>
      <c r="I12" s="83">
        <v>6</v>
      </c>
    </row>
    <row r="13" spans="1:9" ht="28.5" customHeight="1" x14ac:dyDescent="0.25">
      <c r="A13" s="504" t="s">
        <v>868</v>
      </c>
      <c r="B13" s="505"/>
      <c r="C13" s="505"/>
      <c r="D13" s="505"/>
      <c r="E13" s="506" t="s">
        <v>1732</v>
      </c>
      <c r="F13" s="506"/>
      <c r="G13" s="506"/>
      <c r="H13" s="506"/>
      <c r="I13" s="83">
        <v>3</v>
      </c>
    </row>
    <row r="14" spans="1:9" ht="14.65" x14ac:dyDescent="0.3">
      <c r="A14" s="498"/>
      <c r="B14" s="499"/>
      <c r="C14" s="499"/>
      <c r="D14" s="499"/>
      <c r="E14" s="499"/>
      <c r="F14" s="499"/>
      <c r="G14" s="499"/>
      <c r="H14" s="499"/>
      <c r="I14" s="83"/>
    </row>
    <row r="15" spans="1:9" ht="14.65" x14ac:dyDescent="0.3">
      <c r="A15" s="532" t="s">
        <v>125</v>
      </c>
      <c r="B15" s="533"/>
      <c r="C15" s="533"/>
      <c r="D15" s="533"/>
      <c r="E15" s="533"/>
      <c r="F15" s="533"/>
      <c r="G15" s="533"/>
      <c r="H15" s="533"/>
      <c r="I15" s="534"/>
    </row>
    <row r="16" spans="1:9" ht="15" customHeight="1" x14ac:dyDescent="0.25">
      <c r="A16" s="498" t="s">
        <v>37</v>
      </c>
      <c r="B16" s="499"/>
      <c r="C16" s="499"/>
      <c r="D16" s="499"/>
      <c r="E16" s="499" t="s">
        <v>83</v>
      </c>
      <c r="F16" s="499"/>
      <c r="G16" s="499"/>
      <c r="H16" s="499"/>
      <c r="I16" s="83">
        <v>8</v>
      </c>
    </row>
    <row r="17" spans="1:9" ht="14.65" x14ac:dyDescent="0.3">
      <c r="A17" s="498"/>
      <c r="B17" s="499"/>
      <c r="C17" s="499"/>
      <c r="D17" s="499"/>
      <c r="E17" s="499"/>
      <c r="F17" s="499"/>
      <c r="G17" s="499"/>
      <c r="H17" s="499"/>
      <c r="I17" s="83"/>
    </row>
    <row r="18" spans="1:9" ht="14.65" x14ac:dyDescent="0.3">
      <c r="A18" s="532" t="s">
        <v>3</v>
      </c>
      <c r="B18" s="533"/>
      <c r="C18" s="533"/>
      <c r="D18" s="533"/>
      <c r="E18" s="533"/>
      <c r="F18" s="533"/>
      <c r="G18" s="533"/>
      <c r="H18" s="533"/>
      <c r="I18" s="534"/>
    </row>
    <row r="19" spans="1:9" ht="14.65" x14ac:dyDescent="0.3">
      <c r="A19" s="504" t="s">
        <v>361</v>
      </c>
      <c r="B19" s="505"/>
      <c r="C19" s="505"/>
      <c r="D19" s="505"/>
      <c r="E19" s="505" t="s">
        <v>870</v>
      </c>
      <c r="F19" s="505"/>
      <c r="G19" s="505"/>
      <c r="H19" s="505"/>
      <c r="I19" s="83">
        <v>6</v>
      </c>
    </row>
    <row r="20" spans="1:9" x14ac:dyDescent="0.25">
      <c r="A20" s="498"/>
      <c r="B20" s="499"/>
      <c r="C20" s="499"/>
      <c r="D20" s="499"/>
      <c r="E20" s="499"/>
      <c r="F20" s="499"/>
      <c r="G20" s="499"/>
      <c r="H20" s="499"/>
      <c r="I20" s="83"/>
    </row>
    <row r="21" spans="1:9" x14ac:dyDescent="0.25">
      <c r="A21" s="532" t="s">
        <v>0</v>
      </c>
      <c r="B21" s="533"/>
      <c r="C21" s="533"/>
      <c r="D21" s="533"/>
      <c r="E21" s="533"/>
      <c r="F21" s="533"/>
      <c r="G21" s="533"/>
      <c r="H21" s="533"/>
      <c r="I21" s="534"/>
    </row>
    <row r="22" spans="1:9" x14ac:dyDescent="0.25">
      <c r="A22" s="498" t="s">
        <v>349</v>
      </c>
      <c r="B22" s="499"/>
      <c r="C22" s="499"/>
      <c r="D22" s="499"/>
      <c r="E22" s="499" t="s">
        <v>19</v>
      </c>
      <c r="F22" s="499"/>
      <c r="G22" s="499"/>
      <c r="H22" s="499"/>
      <c r="I22" s="83">
        <v>6</v>
      </c>
    </row>
    <row r="23" spans="1:9" x14ac:dyDescent="0.25">
      <c r="A23" s="498" t="s">
        <v>20</v>
      </c>
      <c r="B23" s="499"/>
      <c r="C23" s="499"/>
      <c r="D23" s="499"/>
      <c r="E23" s="499" t="s">
        <v>21</v>
      </c>
      <c r="F23" s="499"/>
      <c r="G23" s="499"/>
      <c r="H23" s="499"/>
      <c r="I23" s="83">
        <v>3</v>
      </c>
    </row>
    <row r="24" spans="1:9" x14ac:dyDescent="0.25">
      <c r="A24" s="498" t="s">
        <v>24</v>
      </c>
      <c r="B24" s="499"/>
      <c r="C24" s="499"/>
      <c r="D24" s="499"/>
      <c r="E24" s="499" t="s">
        <v>25</v>
      </c>
      <c r="F24" s="499"/>
      <c r="G24" s="499"/>
      <c r="H24" s="499"/>
      <c r="I24" s="83">
        <v>3</v>
      </c>
    </row>
    <row r="25" spans="1:9" x14ac:dyDescent="0.25">
      <c r="A25" s="498" t="s">
        <v>797</v>
      </c>
      <c r="B25" s="499"/>
      <c r="C25" s="499"/>
      <c r="D25" s="499"/>
      <c r="E25" s="499" t="s">
        <v>798</v>
      </c>
      <c r="F25" s="499"/>
      <c r="G25" s="499"/>
      <c r="H25" s="499"/>
      <c r="I25" s="83">
        <v>3</v>
      </c>
    </row>
    <row r="26" spans="1:9" x14ac:dyDescent="0.25">
      <c r="A26" s="498" t="s">
        <v>226</v>
      </c>
      <c r="B26" s="499"/>
      <c r="C26" s="499"/>
      <c r="D26" s="499"/>
      <c r="E26" s="499" t="s">
        <v>84</v>
      </c>
      <c r="F26" s="499"/>
      <c r="G26" s="499"/>
      <c r="H26" s="499"/>
      <c r="I26" s="83">
        <v>3</v>
      </c>
    </row>
    <row r="27" spans="1:9" x14ac:dyDescent="0.25">
      <c r="A27" s="498" t="s">
        <v>225</v>
      </c>
      <c r="B27" s="499"/>
      <c r="C27" s="499"/>
      <c r="D27" s="499"/>
      <c r="E27" s="499" t="s">
        <v>229</v>
      </c>
      <c r="F27" s="499"/>
      <c r="G27" s="499"/>
      <c r="H27" s="499"/>
      <c r="I27" s="83">
        <v>3</v>
      </c>
    </row>
    <row r="28" spans="1:9" x14ac:dyDescent="0.25">
      <c r="A28" s="516" t="s">
        <v>1543</v>
      </c>
      <c r="B28" s="517"/>
      <c r="C28" s="517"/>
      <c r="D28" s="517"/>
      <c r="E28" s="517"/>
      <c r="F28" s="517"/>
      <c r="G28" s="517"/>
      <c r="H28" s="518"/>
      <c r="I28" s="86">
        <f>SUM(,I22:I27,I19,I16,I10:I13,I7)</f>
        <v>56</v>
      </c>
    </row>
    <row r="29" spans="1:9" x14ac:dyDescent="0.25">
      <c r="A29" s="527" t="s">
        <v>560</v>
      </c>
      <c r="B29" s="527"/>
      <c r="C29" s="527" t="s">
        <v>1361</v>
      </c>
      <c r="D29" s="527"/>
      <c r="E29" s="87"/>
      <c r="F29" s="87"/>
      <c r="G29" s="87"/>
      <c r="H29" s="87"/>
      <c r="I29" s="93"/>
    </row>
  </sheetData>
  <sheetProtection password="CA9D" sheet="1" objects="1" scenarios="1"/>
  <mergeCells count="47">
    <mergeCell ref="A1:I1"/>
    <mergeCell ref="A2:I2"/>
    <mergeCell ref="A5:I5"/>
    <mergeCell ref="A6:I6"/>
    <mergeCell ref="A7:D7"/>
    <mergeCell ref="E7:H7"/>
    <mergeCell ref="A3:B3"/>
    <mergeCell ref="C3:I3"/>
    <mergeCell ref="A24:D24"/>
    <mergeCell ref="E24:H24"/>
    <mergeCell ref="A8:D8"/>
    <mergeCell ref="E8:H8"/>
    <mergeCell ref="A9:I9"/>
    <mergeCell ref="A10:D10"/>
    <mergeCell ref="E10:H10"/>
    <mergeCell ref="A11:D11"/>
    <mergeCell ref="E11:H11"/>
    <mergeCell ref="A13:D13"/>
    <mergeCell ref="E13:H13"/>
    <mergeCell ref="A12:D12"/>
    <mergeCell ref="E12:H12"/>
    <mergeCell ref="A17:D17"/>
    <mergeCell ref="E17:H17"/>
    <mergeCell ref="A18:I18"/>
    <mergeCell ref="A19:D19"/>
    <mergeCell ref="E19:H19"/>
    <mergeCell ref="A14:D14"/>
    <mergeCell ref="E14:H14"/>
    <mergeCell ref="A15:I15"/>
    <mergeCell ref="A16:D16"/>
    <mergeCell ref="E16:H16"/>
    <mergeCell ref="A29:B29"/>
    <mergeCell ref="A20:D20"/>
    <mergeCell ref="E20:H20"/>
    <mergeCell ref="A22:D22"/>
    <mergeCell ref="E22:H22"/>
    <mergeCell ref="C29:D29"/>
    <mergeCell ref="A21:I21"/>
    <mergeCell ref="A23:D23"/>
    <mergeCell ref="E23:H23"/>
    <mergeCell ref="A26:D26"/>
    <mergeCell ref="E26:H26"/>
    <mergeCell ref="A27:D27"/>
    <mergeCell ref="E27:H27"/>
    <mergeCell ref="A25:D25"/>
    <mergeCell ref="A28:H28"/>
    <mergeCell ref="E25:H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I22"/>
  <sheetViews>
    <sheetView view="pageLayout" zoomScaleNormal="100" workbookViewId="0">
      <selection sqref="A1:I1"/>
    </sheetView>
  </sheetViews>
  <sheetFormatPr defaultColWidth="9.140625" defaultRowHeight="15" x14ac:dyDescent="0.25"/>
  <cols>
    <col min="1" max="8" width="9.140625" style="22"/>
    <col min="9" max="9" width="9.140625" style="2"/>
    <col min="10" max="16384" width="9.140625" style="22"/>
  </cols>
  <sheetData>
    <row r="1" spans="1:9" ht="14.65" x14ac:dyDescent="0.3">
      <c r="A1" s="447" t="s">
        <v>295</v>
      </c>
      <c r="B1" s="447"/>
      <c r="C1" s="447"/>
      <c r="D1" s="447"/>
      <c r="E1" s="447"/>
      <c r="F1" s="447"/>
      <c r="G1" s="447"/>
      <c r="H1" s="447"/>
      <c r="I1" s="447"/>
    </row>
    <row r="2" spans="1:9" ht="14.65" x14ac:dyDescent="0.3">
      <c r="A2" s="447" t="s">
        <v>505</v>
      </c>
      <c r="B2" s="447"/>
      <c r="C2" s="447"/>
      <c r="D2" s="447"/>
      <c r="E2" s="447"/>
      <c r="F2" s="447"/>
      <c r="G2" s="447"/>
      <c r="H2" s="447"/>
      <c r="I2" s="447"/>
    </row>
    <row r="3" spans="1:9" ht="14.65" x14ac:dyDescent="0.3">
      <c r="A3" s="519" t="s">
        <v>27</v>
      </c>
      <c r="B3" s="520"/>
      <c r="C3" s="520" t="s">
        <v>872</v>
      </c>
      <c r="D3" s="520"/>
      <c r="E3" s="520"/>
      <c r="F3" s="520"/>
      <c r="G3" s="520"/>
      <c r="H3" s="520"/>
      <c r="I3" s="521"/>
    </row>
    <row r="4" spans="1:9" ht="14.65" x14ac:dyDescent="0.3">
      <c r="A4" s="81" t="s">
        <v>29</v>
      </c>
      <c r="B4" s="644" t="s">
        <v>873</v>
      </c>
      <c r="C4" s="644"/>
      <c r="D4" s="644"/>
      <c r="E4" s="283"/>
      <c r="F4" s="283"/>
      <c r="G4" s="283"/>
      <c r="H4" s="283"/>
      <c r="I4" s="83"/>
    </row>
    <row r="5" spans="1:9" ht="14.65" x14ac:dyDescent="0.3">
      <c r="A5" s="672"/>
      <c r="B5" s="673"/>
      <c r="C5" s="673"/>
      <c r="D5" s="673"/>
      <c r="E5" s="673"/>
      <c r="F5" s="673"/>
      <c r="G5" s="673"/>
      <c r="H5" s="673"/>
      <c r="I5" s="674"/>
    </row>
    <row r="6" spans="1:9" x14ac:dyDescent="0.25">
      <c r="A6" s="524" t="s">
        <v>1385</v>
      </c>
      <c r="B6" s="525"/>
      <c r="C6" s="525"/>
      <c r="D6" s="525"/>
      <c r="E6" s="525"/>
      <c r="F6" s="525"/>
      <c r="G6" s="525"/>
      <c r="H6" s="525"/>
      <c r="I6" s="526"/>
    </row>
    <row r="7" spans="1:9" ht="49.7" customHeight="1" x14ac:dyDescent="0.25">
      <c r="A7" s="725" t="s">
        <v>871</v>
      </c>
      <c r="B7" s="715"/>
      <c r="C7" s="715"/>
      <c r="D7" s="715"/>
      <c r="E7" s="507" t="s">
        <v>1131</v>
      </c>
      <c r="F7" s="507"/>
      <c r="G7" s="507"/>
      <c r="H7" s="507"/>
      <c r="I7" s="83">
        <v>6</v>
      </c>
    </row>
    <row r="8" spans="1:9" x14ac:dyDescent="0.25">
      <c r="A8" s="685" t="s">
        <v>134</v>
      </c>
      <c r="B8" s="507"/>
      <c r="C8" s="507"/>
      <c r="D8" s="507"/>
      <c r="E8" s="507" t="s">
        <v>766</v>
      </c>
      <c r="F8" s="507"/>
      <c r="G8" s="507"/>
      <c r="H8" s="507"/>
      <c r="I8" s="83">
        <v>3</v>
      </c>
    </row>
    <row r="9" spans="1:9" x14ac:dyDescent="0.25">
      <c r="A9" s="685" t="s">
        <v>2015</v>
      </c>
      <c r="B9" s="507"/>
      <c r="C9" s="507"/>
      <c r="D9" s="507"/>
      <c r="E9" s="507" t="s">
        <v>829</v>
      </c>
      <c r="F9" s="507"/>
      <c r="G9" s="507"/>
      <c r="H9" s="507"/>
      <c r="I9" s="83">
        <v>3</v>
      </c>
    </row>
    <row r="10" spans="1:9" ht="50.25" customHeight="1" x14ac:dyDescent="0.25">
      <c r="A10" s="725" t="s">
        <v>727</v>
      </c>
      <c r="B10" s="715"/>
      <c r="C10" s="715"/>
      <c r="D10" s="715"/>
      <c r="E10" s="507" t="s">
        <v>435</v>
      </c>
      <c r="F10" s="507"/>
      <c r="G10" s="507"/>
      <c r="H10" s="507"/>
      <c r="I10" s="83">
        <v>3</v>
      </c>
    </row>
    <row r="11" spans="1:9" x14ac:dyDescent="0.25">
      <c r="A11" s="685" t="s">
        <v>363</v>
      </c>
      <c r="B11" s="507"/>
      <c r="C11" s="507"/>
      <c r="D11" s="507"/>
      <c r="E11" s="507" t="s">
        <v>8</v>
      </c>
      <c r="F11" s="507"/>
      <c r="G11" s="507"/>
      <c r="H11" s="507"/>
      <c r="I11" s="83">
        <v>6</v>
      </c>
    </row>
    <row r="12" spans="1:9" ht="30.95" customHeight="1" x14ac:dyDescent="0.25">
      <c r="A12" s="725" t="s">
        <v>10</v>
      </c>
      <c r="B12" s="715"/>
      <c r="C12" s="715"/>
      <c r="D12" s="715"/>
      <c r="E12" s="507" t="s">
        <v>574</v>
      </c>
      <c r="F12" s="507"/>
      <c r="G12" s="507"/>
      <c r="H12" s="507"/>
      <c r="I12" s="83">
        <v>6</v>
      </c>
    </row>
    <row r="13" spans="1:9" ht="33.75" customHeight="1" x14ac:dyDescent="0.25">
      <c r="A13" s="504" t="s">
        <v>11</v>
      </c>
      <c r="B13" s="505"/>
      <c r="C13" s="505"/>
      <c r="D13" s="505"/>
      <c r="E13" s="506" t="s">
        <v>877</v>
      </c>
      <c r="F13" s="512"/>
      <c r="G13" s="512"/>
      <c r="H13" s="512"/>
      <c r="I13" s="83">
        <v>6</v>
      </c>
    </row>
    <row r="14" spans="1:9" x14ac:dyDescent="0.25">
      <c r="A14" s="538" t="s">
        <v>2014</v>
      </c>
      <c r="B14" s="539"/>
      <c r="C14" s="539"/>
      <c r="D14" s="539"/>
      <c r="E14" s="539" t="s">
        <v>487</v>
      </c>
      <c r="F14" s="539"/>
      <c r="G14" s="539"/>
      <c r="H14" s="539"/>
      <c r="I14" s="103">
        <v>3</v>
      </c>
    </row>
    <row r="15" spans="1:9" ht="31.7" customHeight="1" x14ac:dyDescent="0.25">
      <c r="A15" s="504" t="s">
        <v>15</v>
      </c>
      <c r="B15" s="505"/>
      <c r="C15" s="505"/>
      <c r="D15" s="505"/>
      <c r="E15" s="499" t="s">
        <v>80</v>
      </c>
      <c r="F15" s="499"/>
      <c r="G15" s="499"/>
      <c r="H15" s="499"/>
      <c r="I15" s="83">
        <v>3</v>
      </c>
    </row>
    <row r="16" spans="1:9" x14ac:dyDescent="0.25">
      <c r="A16" s="498" t="s">
        <v>403</v>
      </c>
      <c r="B16" s="499"/>
      <c r="C16" s="499"/>
      <c r="D16" s="499"/>
      <c r="E16" s="499" t="s">
        <v>205</v>
      </c>
      <c r="F16" s="499"/>
      <c r="G16" s="499"/>
      <c r="H16" s="499"/>
      <c r="I16" s="83">
        <v>3</v>
      </c>
    </row>
    <row r="17" spans="1:9" x14ac:dyDescent="0.25">
      <c r="A17" s="498" t="s">
        <v>212</v>
      </c>
      <c r="B17" s="499"/>
      <c r="C17" s="499"/>
      <c r="D17" s="499"/>
      <c r="E17" s="499" t="s">
        <v>12</v>
      </c>
      <c r="F17" s="499"/>
      <c r="G17" s="499"/>
      <c r="H17" s="499"/>
      <c r="I17" s="83">
        <v>3</v>
      </c>
    </row>
    <row r="18" spans="1:9" x14ac:dyDescent="0.25">
      <c r="A18" s="498" t="s">
        <v>362</v>
      </c>
      <c r="B18" s="499"/>
      <c r="C18" s="499"/>
      <c r="D18" s="499"/>
      <c r="E18" s="499" t="s">
        <v>9</v>
      </c>
      <c r="F18" s="499"/>
      <c r="G18" s="499"/>
      <c r="H18" s="499"/>
      <c r="I18" s="83">
        <v>3</v>
      </c>
    </row>
    <row r="19" spans="1:9" ht="15" customHeight="1" x14ac:dyDescent="0.25">
      <c r="A19" s="498" t="s">
        <v>37</v>
      </c>
      <c r="B19" s="499"/>
      <c r="C19" s="499"/>
      <c r="D19" s="499"/>
      <c r="E19" s="499" t="s">
        <v>83</v>
      </c>
      <c r="F19" s="499"/>
      <c r="G19" s="499"/>
      <c r="H19" s="499"/>
      <c r="I19" s="83">
        <v>8</v>
      </c>
    </row>
    <row r="20" spans="1:9" x14ac:dyDescent="0.25">
      <c r="A20" s="498" t="s">
        <v>39</v>
      </c>
      <c r="B20" s="499"/>
      <c r="C20" s="499"/>
      <c r="D20" s="499"/>
      <c r="E20" s="528" t="s">
        <v>2405</v>
      </c>
      <c r="F20" s="528"/>
      <c r="G20" s="528"/>
      <c r="H20" s="528"/>
      <c r="I20" s="83">
        <v>6</v>
      </c>
    </row>
    <row r="21" spans="1:9" x14ac:dyDescent="0.25">
      <c r="A21" s="516" t="s">
        <v>1563</v>
      </c>
      <c r="B21" s="517"/>
      <c r="C21" s="517"/>
      <c r="D21" s="517"/>
      <c r="E21" s="517"/>
      <c r="F21" s="517"/>
      <c r="G21" s="517"/>
      <c r="H21" s="517"/>
      <c r="I21" s="86">
        <f>SUM(I7:I20)</f>
        <v>62</v>
      </c>
    </row>
    <row r="22" spans="1:9" x14ac:dyDescent="0.25">
      <c r="A22" s="527" t="s">
        <v>560</v>
      </c>
      <c r="B22" s="527"/>
      <c r="C22" s="527" t="s">
        <v>1361</v>
      </c>
      <c r="D22" s="527"/>
      <c r="E22" s="87"/>
      <c r="F22" s="87"/>
      <c r="G22" s="87"/>
      <c r="H22" s="87"/>
      <c r="I22" s="93"/>
    </row>
  </sheetData>
  <sheetProtection password="CA9D" sheet="1" objects="1" scenarios="1"/>
  <mergeCells count="38">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 ref="A21:H21"/>
    <mergeCell ref="A18:D18"/>
    <mergeCell ref="E18:H18"/>
    <mergeCell ref="E17:H17"/>
    <mergeCell ref="A13:D13"/>
    <mergeCell ref="E13:H13"/>
    <mergeCell ref="A17:D17"/>
    <mergeCell ref="A12:D12"/>
    <mergeCell ref="E12:H12"/>
    <mergeCell ref="C22:D22"/>
    <mergeCell ref="A22:B22"/>
    <mergeCell ref="A10:D10"/>
    <mergeCell ref="E10:H10"/>
    <mergeCell ref="A14:D14"/>
    <mergeCell ref="E14:H14"/>
    <mergeCell ref="A20:D20"/>
    <mergeCell ref="E20:H20"/>
    <mergeCell ref="A16:D16"/>
    <mergeCell ref="E16:H16"/>
    <mergeCell ref="A19:D19"/>
    <mergeCell ref="E19:H19"/>
    <mergeCell ref="A15:D15"/>
    <mergeCell ref="E15:H1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I39"/>
  <sheetViews>
    <sheetView view="pageLayout" zoomScaleNormal="100" workbookViewId="0">
      <selection activeCell="E20" sqref="E20:H20"/>
    </sheetView>
  </sheetViews>
  <sheetFormatPr defaultColWidth="9.140625" defaultRowHeight="15" x14ac:dyDescent="0.25"/>
  <cols>
    <col min="1" max="3" width="9.140625" style="22"/>
    <col min="4" max="4" width="8.7109375" style="22" customWidth="1"/>
    <col min="5" max="7" width="9.140625" style="22"/>
    <col min="8" max="8" width="9.42578125" style="22" customWidth="1"/>
    <col min="9" max="9" width="9.140625" style="2"/>
    <col min="10" max="16384" width="9.140625" style="22"/>
  </cols>
  <sheetData>
    <row r="1" spans="1:9" ht="14.65" x14ac:dyDescent="0.3">
      <c r="A1" s="447" t="s">
        <v>874</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1684</v>
      </c>
      <c r="D3" s="520"/>
      <c r="E3" s="520"/>
      <c r="F3" s="520"/>
      <c r="G3" s="520"/>
      <c r="H3" s="520"/>
      <c r="I3" s="521"/>
    </row>
    <row r="4" spans="1:9" x14ac:dyDescent="0.25">
      <c r="A4" s="81" t="s">
        <v>29</v>
      </c>
      <c r="B4" s="644" t="s">
        <v>876</v>
      </c>
      <c r="C4" s="644"/>
      <c r="D4" s="644"/>
      <c r="E4" s="644"/>
      <c r="F4" s="130"/>
      <c r="G4" s="130"/>
      <c r="H4" s="130"/>
      <c r="I4" s="83"/>
    </row>
    <row r="5" spans="1:9" ht="15" customHeight="1" x14ac:dyDescent="0.25">
      <c r="A5" s="529"/>
      <c r="B5" s="530"/>
      <c r="C5" s="530"/>
      <c r="D5" s="530"/>
      <c r="E5" s="530"/>
      <c r="F5" s="530"/>
      <c r="G5" s="530"/>
      <c r="H5" s="530"/>
      <c r="I5" s="531"/>
    </row>
    <row r="6" spans="1:9" ht="14.65" customHeight="1" x14ac:dyDescent="0.25">
      <c r="A6" s="524" t="s">
        <v>1385</v>
      </c>
      <c r="B6" s="525"/>
      <c r="C6" s="525"/>
      <c r="D6" s="525"/>
      <c r="E6" s="525"/>
      <c r="F6" s="525"/>
      <c r="G6" s="525"/>
      <c r="H6" s="525"/>
      <c r="I6" s="526"/>
    </row>
    <row r="7" spans="1:9" ht="15" customHeight="1" x14ac:dyDescent="0.25">
      <c r="A7" s="498" t="s">
        <v>13</v>
      </c>
      <c r="B7" s="499"/>
      <c r="C7" s="499"/>
      <c r="D7" s="499"/>
      <c r="E7" s="505" t="s">
        <v>136</v>
      </c>
      <c r="F7" s="505"/>
      <c r="G7" s="505"/>
      <c r="H7" s="505"/>
      <c r="I7" s="83">
        <v>3</v>
      </c>
    </row>
    <row r="8" spans="1:9" ht="30" customHeight="1" x14ac:dyDescent="0.25">
      <c r="A8" s="504" t="s">
        <v>617</v>
      </c>
      <c r="B8" s="505"/>
      <c r="C8" s="505"/>
      <c r="D8" s="505"/>
      <c r="E8" s="539" t="s">
        <v>1465</v>
      </c>
      <c r="F8" s="539"/>
      <c r="G8" s="539"/>
      <c r="H8" s="539"/>
      <c r="I8" s="83">
        <v>8</v>
      </c>
    </row>
    <row r="9" spans="1:9" ht="15" customHeight="1" x14ac:dyDescent="0.25">
      <c r="A9" s="504" t="s">
        <v>383</v>
      </c>
      <c r="B9" s="505"/>
      <c r="C9" s="505"/>
      <c r="D9" s="505"/>
      <c r="E9" s="499" t="s">
        <v>336</v>
      </c>
      <c r="F9" s="499"/>
      <c r="G9" s="499"/>
      <c r="H9" s="499"/>
      <c r="I9" s="83">
        <v>4</v>
      </c>
    </row>
    <row r="10" spans="1:9" x14ac:dyDescent="0.25">
      <c r="A10" s="504" t="s">
        <v>138</v>
      </c>
      <c r="B10" s="505"/>
      <c r="C10" s="505"/>
      <c r="D10" s="505"/>
      <c r="E10" s="499" t="s">
        <v>875</v>
      </c>
      <c r="F10" s="499"/>
      <c r="G10" s="499"/>
      <c r="H10" s="499"/>
      <c r="I10" s="83">
        <v>3</v>
      </c>
    </row>
    <row r="11" spans="1:9" x14ac:dyDescent="0.25">
      <c r="A11" s="498" t="s">
        <v>363</v>
      </c>
      <c r="B11" s="499"/>
      <c r="C11" s="499"/>
      <c r="D11" s="499"/>
      <c r="E11" s="499" t="s">
        <v>8</v>
      </c>
      <c r="F11" s="499"/>
      <c r="G11" s="499"/>
      <c r="H11" s="499"/>
      <c r="I11" s="83">
        <v>6</v>
      </c>
    </row>
    <row r="12" spans="1:9" ht="30" customHeight="1" x14ac:dyDescent="0.25">
      <c r="A12" s="504" t="s">
        <v>10</v>
      </c>
      <c r="B12" s="505"/>
      <c r="C12" s="505"/>
      <c r="D12" s="505"/>
      <c r="E12" s="512" t="s">
        <v>74</v>
      </c>
      <c r="F12" s="512"/>
      <c r="G12" s="512"/>
      <c r="H12" s="512"/>
      <c r="I12" s="83">
        <v>3</v>
      </c>
    </row>
    <row r="13" spans="1:9" x14ac:dyDescent="0.25">
      <c r="A13" s="504" t="s">
        <v>348</v>
      </c>
      <c r="B13" s="505"/>
      <c r="C13" s="505"/>
      <c r="D13" s="505"/>
      <c r="E13" s="499" t="s">
        <v>334</v>
      </c>
      <c r="F13" s="499"/>
      <c r="G13" s="499"/>
      <c r="H13" s="499"/>
      <c r="I13" s="83">
        <v>12</v>
      </c>
    </row>
    <row r="14" spans="1:9" x14ac:dyDescent="0.25">
      <c r="A14" s="498" t="s">
        <v>139</v>
      </c>
      <c r="B14" s="499"/>
      <c r="C14" s="499"/>
      <c r="D14" s="499"/>
      <c r="E14" s="499" t="s">
        <v>484</v>
      </c>
      <c r="F14" s="499"/>
      <c r="G14" s="499"/>
      <c r="H14" s="499"/>
      <c r="I14" s="83">
        <v>3</v>
      </c>
    </row>
    <row r="15" spans="1:9" x14ac:dyDescent="0.25">
      <c r="A15" s="501" t="s">
        <v>1563</v>
      </c>
      <c r="B15" s="501"/>
      <c r="C15" s="501"/>
      <c r="D15" s="501"/>
      <c r="E15" s="501"/>
      <c r="F15" s="501"/>
      <c r="G15" s="501"/>
      <c r="H15" s="501"/>
      <c r="I15" s="86">
        <f>SUM(I7:I14)</f>
        <v>42</v>
      </c>
    </row>
    <row r="16" spans="1:9" x14ac:dyDescent="0.25">
      <c r="A16" s="509" t="s">
        <v>1523</v>
      </c>
      <c r="B16" s="510"/>
      <c r="C16" s="510"/>
      <c r="D16" s="510"/>
      <c r="E16" s="510"/>
      <c r="F16" s="510"/>
      <c r="G16" s="510"/>
      <c r="H16" s="510"/>
      <c r="I16" s="511"/>
    </row>
    <row r="17" spans="1:9" x14ac:dyDescent="0.25">
      <c r="A17" s="504" t="s">
        <v>11</v>
      </c>
      <c r="B17" s="505"/>
      <c r="C17" s="505"/>
      <c r="D17" s="505"/>
      <c r="E17" s="505" t="s">
        <v>167</v>
      </c>
      <c r="F17" s="505"/>
      <c r="G17" s="505"/>
      <c r="H17" s="505"/>
      <c r="I17" s="83">
        <v>3</v>
      </c>
    </row>
    <row r="18" spans="1:9" x14ac:dyDescent="0.25">
      <c r="A18" s="498" t="s">
        <v>403</v>
      </c>
      <c r="B18" s="499"/>
      <c r="C18" s="499"/>
      <c r="D18" s="499"/>
      <c r="E18" s="499" t="s">
        <v>205</v>
      </c>
      <c r="F18" s="499"/>
      <c r="G18" s="499"/>
      <c r="H18" s="499"/>
      <c r="I18" s="83">
        <v>3</v>
      </c>
    </row>
    <row r="19" spans="1:9" ht="15" customHeight="1" x14ac:dyDescent="0.25">
      <c r="A19" s="498" t="s">
        <v>362</v>
      </c>
      <c r="B19" s="499"/>
      <c r="C19" s="499"/>
      <c r="D19" s="499"/>
      <c r="E19" s="499" t="s">
        <v>9</v>
      </c>
      <c r="F19" s="499"/>
      <c r="G19" s="499"/>
      <c r="H19" s="499"/>
      <c r="I19" s="83">
        <v>3</v>
      </c>
    </row>
    <row r="20" spans="1:9" x14ac:dyDescent="0.25">
      <c r="A20" s="498" t="s">
        <v>39</v>
      </c>
      <c r="B20" s="499"/>
      <c r="C20" s="499"/>
      <c r="D20" s="499"/>
      <c r="E20" s="528" t="s">
        <v>2405</v>
      </c>
      <c r="F20" s="528"/>
      <c r="G20" s="528"/>
      <c r="H20" s="528"/>
      <c r="I20" s="83">
        <v>9</v>
      </c>
    </row>
    <row r="21" spans="1:9" x14ac:dyDescent="0.25">
      <c r="A21" s="498" t="s">
        <v>4</v>
      </c>
      <c r="B21" s="499"/>
      <c r="C21" s="499"/>
      <c r="D21" s="499"/>
      <c r="E21" s="499"/>
      <c r="F21" s="499"/>
      <c r="G21" s="499"/>
      <c r="H21" s="499"/>
      <c r="I21" s="83">
        <v>2</v>
      </c>
    </row>
    <row r="22" spans="1:9" x14ac:dyDescent="0.25">
      <c r="A22" s="500" t="s">
        <v>1547</v>
      </c>
      <c r="B22" s="500"/>
      <c r="C22" s="500"/>
      <c r="D22" s="500"/>
      <c r="E22" s="500"/>
      <c r="F22" s="500"/>
      <c r="G22" s="500"/>
      <c r="H22" s="500"/>
      <c r="I22" s="84">
        <f>SUM(I17:I21)</f>
        <v>20</v>
      </c>
    </row>
    <row r="23" spans="1:9" x14ac:dyDescent="0.25">
      <c r="A23" s="501" t="s">
        <v>1546</v>
      </c>
      <c r="B23" s="501"/>
      <c r="C23" s="501"/>
      <c r="D23" s="501"/>
      <c r="E23" s="501"/>
      <c r="F23" s="501"/>
      <c r="G23" s="501"/>
      <c r="H23" s="501"/>
      <c r="I23" s="86">
        <f>SUM(I15,I22)</f>
        <v>62</v>
      </c>
    </row>
    <row r="24" spans="1:9" x14ac:dyDescent="0.25">
      <c r="A24" s="509" t="s">
        <v>1524</v>
      </c>
      <c r="B24" s="510"/>
      <c r="C24" s="510"/>
      <c r="D24" s="510"/>
      <c r="E24" s="510"/>
      <c r="F24" s="510"/>
      <c r="G24" s="510"/>
      <c r="H24" s="510"/>
      <c r="I24" s="511"/>
    </row>
    <row r="25" spans="1:9" x14ac:dyDescent="0.25">
      <c r="A25" s="504" t="s">
        <v>11</v>
      </c>
      <c r="B25" s="505"/>
      <c r="C25" s="505"/>
      <c r="D25" s="505"/>
      <c r="E25" s="505" t="s">
        <v>167</v>
      </c>
      <c r="F25" s="505"/>
      <c r="G25" s="505"/>
      <c r="H25" s="505"/>
      <c r="I25" s="83">
        <v>3</v>
      </c>
    </row>
    <row r="26" spans="1:9" x14ac:dyDescent="0.25">
      <c r="A26" s="498" t="s">
        <v>362</v>
      </c>
      <c r="B26" s="499"/>
      <c r="C26" s="499"/>
      <c r="D26" s="499"/>
      <c r="E26" s="499" t="s">
        <v>9</v>
      </c>
      <c r="F26" s="499"/>
      <c r="G26" s="499"/>
      <c r="H26" s="499"/>
      <c r="I26" s="83">
        <v>3</v>
      </c>
    </row>
    <row r="27" spans="1:9" ht="27.75" customHeight="1" x14ac:dyDescent="0.25">
      <c r="A27" s="504" t="s">
        <v>408</v>
      </c>
      <c r="B27" s="505"/>
      <c r="C27" s="505"/>
      <c r="D27" s="505"/>
      <c r="E27" s="507" t="s">
        <v>2407</v>
      </c>
      <c r="F27" s="507"/>
      <c r="G27" s="507"/>
      <c r="H27" s="507"/>
      <c r="I27" s="83">
        <v>3</v>
      </c>
    </row>
    <row r="28" spans="1:9" ht="15.75" customHeight="1" x14ac:dyDescent="0.25">
      <c r="A28" s="498" t="s">
        <v>39</v>
      </c>
      <c r="B28" s="499"/>
      <c r="C28" s="499"/>
      <c r="D28" s="499"/>
      <c r="E28" s="528" t="s">
        <v>2406</v>
      </c>
      <c r="F28" s="528"/>
      <c r="G28" s="528"/>
      <c r="H28" s="528"/>
      <c r="I28" s="83">
        <v>6</v>
      </c>
    </row>
    <row r="29" spans="1:9" x14ac:dyDescent="0.25">
      <c r="A29" s="498" t="s">
        <v>4</v>
      </c>
      <c r="B29" s="499"/>
      <c r="C29" s="499"/>
      <c r="D29" s="499"/>
      <c r="E29" s="499"/>
      <c r="F29" s="499"/>
      <c r="G29" s="499"/>
      <c r="H29" s="499"/>
      <c r="I29" s="83">
        <v>5</v>
      </c>
    </row>
    <row r="30" spans="1:9" x14ac:dyDescent="0.25">
      <c r="A30" s="500" t="s">
        <v>1391</v>
      </c>
      <c r="B30" s="500"/>
      <c r="C30" s="500"/>
      <c r="D30" s="500"/>
      <c r="E30" s="500"/>
      <c r="F30" s="500"/>
      <c r="G30" s="500"/>
      <c r="H30" s="500"/>
      <c r="I30" s="84">
        <f>SUM(I25:I29)</f>
        <v>20</v>
      </c>
    </row>
    <row r="31" spans="1:9" x14ac:dyDescent="0.25">
      <c r="A31" s="501" t="s">
        <v>1392</v>
      </c>
      <c r="B31" s="501"/>
      <c r="C31" s="501"/>
      <c r="D31" s="501"/>
      <c r="E31" s="501"/>
      <c r="F31" s="501"/>
      <c r="G31" s="501"/>
      <c r="H31" s="501"/>
      <c r="I31" s="86">
        <f>SUM(I15,I30)</f>
        <v>62</v>
      </c>
    </row>
    <row r="32" spans="1:9" x14ac:dyDescent="0.25">
      <c r="A32" s="509" t="s">
        <v>1526</v>
      </c>
      <c r="B32" s="510"/>
      <c r="C32" s="510"/>
      <c r="D32" s="510"/>
      <c r="E32" s="510"/>
      <c r="F32" s="510"/>
      <c r="G32" s="510"/>
      <c r="H32" s="510"/>
      <c r="I32" s="511"/>
    </row>
    <row r="33" spans="1:9" ht="29.25" customHeight="1" x14ac:dyDescent="0.25">
      <c r="A33" s="504" t="s">
        <v>10</v>
      </c>
      <c r="B33" s="505"/>
      <c r="C33" s="505"/>
      <c r="D33" s="505"/>
      <c r="E33" s="512" t="s">
        <v>74</v>
      </c>
      <c r="F33" s="512"/>
      <c r="G33" s="512"/>
      <c r="H33" s="512"/>
      <c r="I33" s="83">
        <v>3</v>
      </c>
    </row>
    <row r="34" spans="1:9" ht="30" customHeight="1" x14ac:dyDescent="0.25">
      <c r="A34" s="504" t="s">
        <v>1240</v>
      </c>
      <c r="B34" s="505"/>
      <c r="C34" s="505"/>
      <c r="D34" s="505"/>
      <c r="E34" s="505" t="s">
        <v>76</v>
      </c>
      <c r="F34" s="505"/>
      <c r="G34" s="505"/>
      <c r="H34" s="505"/>
      <c r="I34" s="83">
        <v>3</v>
      </c>
    </row>
    <row r="35" spans="1:9" x14ac:dyDescent="0.25">
      <c r="A35" s="504" t="s">
        <v>11</v>
      </c>
      <c r="B35" s="505"/>
      <c r="C35" s="505"/>
      <c r="D35" s="505"/>
      <c r="E35" s="505" t="s">
        <v>33</v>
      </c>
      <c r="F35" s="505"/>
      <c r="G35" s="505"/>
      <c r="H35" s="505"/>
      <c r="I35" s="83">
        <v>6</v>
      </c>
    </row>
    <row r="36" spans="1:9" ht="30.75" customHeight="1" x14ac:dyDescent="0.25">
      <c r="A36" s="658" t="s">
        <v>39</v>
      </c>
      <c r="B36" s="508"/>
      <c r="C36" s="508"/>
      <c r="D36" s="508"/>
      <c r="E36" s="528" t="s">
        <v>2408</v>
      </c>
      <c r="F36" s="528"/>
      <c r="G36" s="528"/>
      <c r="H36" s="528"/>
      <c r="I36" s="83">
        <v>6</v>
      </c>
    </row>
    <row r="37" spans="1:9" ht="15" customHeight="1" x14ac:dyDescent="0.25">
      <c r="A37" s="500" t="s">
        <v>1542</v>
      </c>
      <c r="B37" s="500"/>
      <c r="C37" s="500"/>
      <c r="D37" s="500"/>
      <c r="E37" s="500"/>
      <c r="F37" s="500"/>
      <c r="G37" s="500"/>
      <c r="H37" s="500"/>
      <c r="I37" s="84">
        <f>SUM(I33:I36)</f>
        <v>18</v>
      </c>
    </row>
    <row r="38" spans="1:9" x14ac:dyDescent="0.25">
      <c r="A38" s="501" t="s">
        <v>1543</v>
      </c>
      <c r="B38" s="501"/>
      <c r="C38" s="501"/>
      <c r="D38" s="501"/>
      <c r="E38" s="501"/>
      <c r="F38" s="501"/>
      <c r="G38" s="501"/>
      <c r="H38" s="501"/>
      <c r="I38" s="86">
        <f>SUM(I15,I37)</f>
        <v>60</v>
      </c>
    </row>
    <row r="39" spans="1:9" x14ac:dyDescent="0.25">
      <c r="A39" s="527" t="s">
        <v>560</v>
      </c>
      <c r="B39" s="527"/>
      <c r="C39" s="527" t="s">
        <v>1361</v>
      </c>
      <c r="D39" s="527"/>
      <c r="E39" s="87"/>
      <c r="F39" s="87"/>
      <c r="G39" s="87"/>
      <c r="H39" s="87"/>
      <c r="I39" s="93"/>
    </row>
  </sheetData>
  <sheetProtection password="CA9D" sheet="1" objects="1" scenarios="1"/>
  <mergeCells count="63">
    <mergeCell ref="A19:D19"/>
    <mergeCell ref="E19:H19"/>
    <mergeCell ref="A25:D25"/>
    <mergeCell ref="E25:H25"/>
    <mergeCell ref="E17:H17"/>
    <mergeCell ref="A18:D18"/>
    <mergeCell ref="E18:H18"/>
    <mergeCell ref="A6:I6"/>
    <mergeCell ref="A17:D17"/>
    <mergeCell ref="A16:I16"/>
    <mergeCell ref="E14:H14"/>
    <mergeCell ref="A14:D14"/>
    <mergeCell ref="A12:D12"/>
    <mergeCell ref="E12:H12"/>
    <mergeCell ref="A13:D13"/>
    <mergeCell ref="A15:H15"/>
    <mergeCell ref="E13:H13"/>
    <mergeCell ref="A1:I1"/>
    <mergeCell ref="A2:I2"/>
    <mergeCell ref="A5:I5"/>
    <mergeCell ref="A11:D11"/>
    <mergeCell ref="E11:H11"/>
    <mergeCell ref="A7:D7"/>
    <mergeCell ref="E7:H7"/>
    <mergeCell ref="A10:D10"/>
    <mergeCell ref="E10:H10"/>
    <mergeCell ref="A8:D8"/>
    <mergeCell ref="E8:H8"/>
    <mergeCell ref="A9:D9"/>
    <mergeCell ref="E9:H9"/>
    <mergeCell ref="A3:B3"/>
    <mergeCell ref="C3:I3"/>
    <mergeCell ref="B4:E4"/>
    <mergeCell ref="A39:B39"/>
    <mergeCell ref="C39:D39"/>
    <mergeCell ref="A27:D27"/>
    <mergeCell ref="E27:H27"/>
    <mergeCell ref="A29:D29"/>
    <mergeCell ref="E29:H29"/>
    <mergeCell ref="A35:D35"/>
    <mergeCell ref="E35:H35"/>
    <mergeCell ref="A33:D33"/>
    <mergeCell ref="E33:H33"/>
    <mergeCell ref="A37:H37"/>
    <mergeCell ref="A28:D28"/>
    <mergeCell ref="E28:H28"/>
    <mergeCell ref="A36:D36"/>
    <mergeCell ref="A38:H38"/>
    <mergeCell ref="A32:I32"/>
    <mergeCell ref="E36:H36"/>
    <mergeCell ref="A20:D20"/>
    <mergeCell ref="E20:H20"/>
    <mergeCell ref="A31:H31"/>
    <mergeCell ref="A22:H22"/>
    <mergeCell ref="A23:H23"/>
    <mergeCell ref="A24:I24"/>
    <mergeCell ref="A34:D34"/>
    <mergeCell ref="E34:H34"/>
    <mergeCell ref="A21:D21"/>
    <mergeCell ref="E21:H21"/>
    <mergeCell ref="A26:D26"/>
    <mergeCell ref="E26:H26"/>
    <mergeCell ref="A30:H30"/>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I109"/>
  <sheetViews>
    <sheetView view="pageLayout" topLeftCell="A97" zoomScaleNormal="100" workbookViewId="0">
      <selection activeCell="E99" sqref="E99:H99"/>
    </sheetView>
  </sheetViews>
  <sheetFormatPr defaultColWidth="9.140625" defaultRowHeight="15" x14ac:dyDescent="0.25"/>
  <cols>
    <col min="1" max="3" width="9.140625" style="350"/>
    <col min="4" max="4" width="8.5703125" style="350" customWidth="1"/>
    <col min="5" max="7" width="9.140625" style="350"/>
    <col min="8" max="8" width="9.5703125" style="350" customWidth="1"/>
    <col min="9" max="9" width="9.140625" style="357"/>
    <col min="10" max="16384" width="9.140625" style="350"/>
  </cols>
  <sheetData>
    <row r="1" spans="1:9" x14ac:dyDescent="0.25">
      <c r="A1" s="447" t="s">
        <v>874</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28</v>
      </c>
      <c r="D3" s="520"/>
      <c r="E3" s="520"/>
      <c r="F3" s="520"/>
      <c r="G3" s="520"/>
      <c r="H3" s="520"/>
      <c r="I3" s="521"/>
    </row>
    <row r="4" spans="1:9" x14ac:dyDescent="0.25">
      <c r="A4" s="81" t="s">
        <v>29</v>
      </c>
      <c r="B4" s="644" t="s">
        <v>876</v>
      </c>
      <c r="C4" s="644"/>
      <c r="D4" s="644"/>
      <c r="E4" s="644"/>
      <c r="F4" s="351"/>
      <c r="G4" s="351"/>
      <c r="H4" s="351"/>
      <c r="I4" s="83"/>
    </row>
    <row r="5" spans="1:9" ht="15" customHeight="1" x14ac:dyDescent="0.25">
      <c r="A5" s="524" t="s">
        <v>1385</v>
      </c>
      <c r="B5" s="525"/>
      <c r="C5" s="525"/>
      <c r="D5" s="525"/>
      <c r="E5" s="525"/>
      <c r="F5" s="525"/>
      <c r="G5" s="525"/>
      <c r="H5" s="525"/>
      <c r="I5" s="526"/>
    </row>
    <row r="6" spans="1:9" x14ac:dyDescent="0.25">
      <c r="A6" s="634" t="s">
        <v>363</v>
      </c>
      <c r="B6" s="635"/>
      <c r="C6" s="635"/>
      <c r="D6" s="635"/>
      <c r="E6" s="635" t="s">
        <v>8</v>
      </c>
      <c r="F6" s="635"/>
      <c r="G6" s="635"/>
      <c r="H6" s="635"/>
      <c r="I6" s="109">
        <v>6</v>
      </c>
    </row>
    <row r="7" spans="1:9" x14ac:dyDescent="0.25">
      <c r="A7" s="504" t="s">
        <v>348</v>
      </c>
      <c r="B7" s="505"/>
      <c r="C7" s="505"/>
      <c r="D7" s="505"/>
      <c r="E7" s="499" t="s">
        <v>334</v>
      </c>
      <c r="F7" s="499"/>
      <c r="G7" s="499"/>
      <c r="H7" s="499"/>
      <c r="I7" s="83">
        <v>12</v>
      </c>
    </row>
    <row r="8" spans="1:9" x14ac:dyDescent="0.25">
      <c r="A8" s="501" t="s">
        <v>1558</v>
      </c>
      <c r="B8" s="501"/>
      <c r="C8" s="501"/>
      <c r="D8" s="501"/>
      <c r="E8" s="501"/>
      <c r="F8" s="501"/>
      <c r="G8" s="501"/>
      <c r="H8" s="501"/>
      <c r="I8" s="86">
        <f>SUM(I6:I7)</f>
        <v>18</v>
      </c>
    </row>
    <row r="9" spans="1:9" x14ac:dyDescent="0.25">
      <c r="A9" s="509" t="s">
        <v>1520</v>
      </c>
      <c r="B9" s="510"/>
      <c r="C9" s="510"/>
      <c r="D9" s="510"/>
      <c r="E9" s="510"/>
      <c r="F9" s="510"/>
      <c r="G9" s="510"/>
      <c r="H9" s="510"/>
      <c r="I9" s="511"/>
    </row>
    <row r="10" spans="1:9" x14ac:dyDescent="0.25">
      <c r="A10" s="634" t="s">
        <v>13</v>
      </c>
      <c r="B10" s="635"/>
      <c r="C10" s="635"/>
      <c r="D10" s="635"/>
      <c r="E10" s="584" t="s">
        <v>136</v>
      </c>
      <c r="F10" s="584"/>
      <c r="G10" s="584"/>
      <c r="H10" s="584"/>
      <c r="I10" s="109">
        <v>3</v>
      </c>
    </row>
    <row r="11" spans="1:9" ht="30.95" customHeight="1" x14ac:dyDescent="0.25">
      <c r="A11" s="538" t="s">
        <v>617</v>
      </c>
      <c r="B11" s="539"/>
      <c r="C11" s="539"/>
      <c r="D11" s="539"/>
      <c r="E11" s="539" t="s">
        <v>881</v>
      </c>
      <c r="F11" s="539"/>
      <c r="G11" s="539"/>
      <c r="H11" s="539"/>
      <c r="I11" s="83">
        <v>8</v>
      </c>
    </row>
    <row r="12" spans="1:9" ht="15" customHeight="1" x14ac:dyDescent="0.25">
      <c r="A12" s="504" t="s">
        <v>383</v>
      </c>
      <c r="B12" s="505"/>
      <c r="C12" s="505"/>
      <c r="D12" s="505"/>
      <c r="E12" s="499" t="s">
        <v>336</v>
      </c>
      <c r="F12" s="499"/>
      <c r="G12" s="499"/>
      <c r="H12" s="499"/>
      <c r="I12" s="83">
        <v>4</v>
      </c>
    </row>
    <row r="13" spans="1:9" ht="30" customHeight="1" x14ac:dyDescent="0.25">
      <c r="A13" s="504" t="s">
        <v>10</v>
      </c>
      <c r="B13" s="505"/>
      <c r="C13" s="505"/>
      <c r="D13" s="505"/>
      <c r="E13" s="512" t="s">
        <v>74</v>
      </c>
      <c r="F13" s="512"/>
      <c r="G13" s="512"/>
      <c r="H13" s="512"/>
      <c r="I13" s="83">
        <v>6</v>
      </c>
    </row>
    <row r="14" spans="1:9" ht="30" customHeight="1" x14ac:dyDescent="0.25">
      <c r="A14" s="504" t="s">
        <v>11</v>
      </c>
      <c r="B14" s="505"/>
      <c r="C14" s="505"/>
      <c r="D14" s="505"/>
      <c r="E14" s="505" t="s">
        <v>877</v>
      </c>
      <c r="F14" s="505"/>
      <c r="G14" s="505"/>
      <c r="H14" s="505"/>
      <c r="I14" s="83">
        <v>6</v>
      </c>
    </row>
    <row r="15" spans="1:9" ht="15" customHeight="1" x14ac:dyDescent="0.25">
      <c r="A15" s="538" t="s">
        <v>880</v>
      </c>
      <c r="B15" s="539"/>
      <c r="C15" s="539"/>
      <c r="D15" s="539"/>
      <c r="E15" s="539" t="s">
        <v>879</v>
      </c>
      <c r="F15" s="539"/>
      <c r="G15" s="539"/>
      <c r="H15" s="539"/>
      <c r="I15" s="83">
        <v>4</v>
      </c>
    </row>
    <row r="16" spans="1:9" ht="15" customHeight="1" x14ac:dyDescent="0.25">
      <c r="A16" s="504" t="s">
        <v>727</v>
      </c>
      <c r="B16" s="505"/>
      <c r="C16" s="505"/>
      <c r="D16" s="505"/>
      <c r="E16" s="499" t="s">
        <v>878</v>
      </c>
      <c r="F16" s="499"/>
      <c r="G16" s="499"/>
      <c r="H16" s="499"/>
      <c r="I16" s="83">
        <v>3</v>
      </c>
    </row>
    <row r="17" spans="1:9" ht="15" customHeight="1" x14ac:dyDescent="0.25">
      <c r="A17" s="498" t="s">
        <v>362</v>
      </c>
      <c r="B17" s="499"/>
      <c r="C17" s="499"/>
      <c r="D17" s="499"/>
      <c r="E17" s="499" t="s">
        <v>9</v>
      </c>
      <c r="F17" s="499"/>
      <c r="G17" s="499"/>
      <c r="H17" s="499"/>
      <c r="I17" s="83">
        <v>3</v>
      </c>
    </row>
    <row r="18" spans="1:9" ht="15" customHeight="1" x14ac:dyDescent="0.25">
      <c r="A18" s="498" t="s">
        <v>4</v>
      </c>
      <c r="B18" s="499"/>
      <c r="C18" s="499"/>
      <c r="D18" s="499"/>
      <c r="E18" s="499"/>
      <c r="F18" s="499"/>
      <c r="G18" s="499"/>
      <c r="H18" s="499"/>
      <c r="I18" s="83">
        <v>6</v>
      </c>
    </row>
    <row r="19" spans="1:9" ht="15" customHeight="1" x14ac:dyDescent="0.25">
      <c r="A19" s="500" t="s">
        <v>1575</v>
      </c>
      <c r="B19" s="500"/>
      <c r="C19" s="500"/>
      <c r="D19" s="500"/>
      <c r="E19" s="500"/>
      <c r="F19" s="500"/>
      <c r="G19" s="500"/>
      <c r="H19" s="500"/>
      <c r="I19" s="84">
        <f>SUM(I10:I18)</f>
        <v>43</v>
      </c>
    </row>
    <row r="20" spans="1:9" x14ac:dyDescent="0.25">
      <c r="A20" s="501" t="s">
        <v>1388</v>
      </c>
      <c r="B20" s="501"/>
      <c r="C20" s="501"/>
      <c r="D20" s="501"/>
      <c r="E20" s="501"/>
      <c r="F20" s="501"/>
      <c r="G20" s="501"/>
      <c r="H20" s="501"/>
      <c r="I20" s="86">
        <f>SUM(I8,I19)</f>
        <v>61</v>
      </c>
    </row>
    <row r="21" spans="1:9" x14ac:dyDescent="0.25">
      <c r="A21" s="509" t="s">
        <v>1521</v>
      </c>
      <c r="B21" s="510"/>
      <c r="C21" s="510"/>
      <c r="D21" s="510"/>
      <c r="E21" s="510"/>
      <c r="F21" s="510"/>
      <c r="G21" s="510"/>
      <c r="H21" s="510"/>
      <c r="I21" s="511"/>
    </row>
    <row r="22" spans="1:9" ht="30.95" customHeight="1" x14ac:dyDescent="0.25">
      <c r="A22" s="504" t="s">
        <v>13</v>
      </c>
      <c r="B22" s="505"/>
      <c r="C22" s="505"/>
      <c r="D22" s="505"/>
      <c r="E22" s="505" t="s">
        <v>75</v>
      </c>
      <c r="F22" s="505"/>
      <c r="G22" s="505"/>
      <c r="H22" s="505"/>
      <c r="I22" s="83">
        <v>3</v>
      </c>
    </row>
    <row r="23" spans="1:9" x14ac:dyDescent="0.25">
      <c r="A23" s="538" t="s">
        <v>617</v>
      </c>
      <c r="B23" s="539"/>
      <c r="C23" s="539"/>
      <c r="D23" s="539"/>
      <c r="E23" s="539" t="s">
        <v>1418</v>
      </c>
      <c r="F23" s="539"/>
      <c r="G23" s="539"/>
      <c r="H23" s="539"/>
      <c r="I23" s="83">
        <v>14</v>
      </c>
    </row>
    <row r="24" spans="1:9" ht="30.95" customHeight="1" x14ac:dyDescent="0.25">
      <c r="A24" s="782" t="s">
        <v>524</v>
      </c>
      <c r="B24" s="783"/>
      <c r="C24" s="783"/>
      <c r="D24" s="783"/>
      <c r="E24" s="636" t="s">
        <v>1715</v>
      </c>
      <c r="F24" s="636"/>
      <c r="G24" s="636"/>
      <c r="H24" s="636"/>
      <c r="I24" s="110">
        <v>3</v>
      </c>
    </row>
    <row r="25" spans="1:9" ht="30" customHeight="1" x14ac:dyDescent="0.25">
      <c r="A25" s="504" t="s">
        <v>727</v>
      </c>
      <c r="B25" s="505"/>
      <c r="C25" s="505"/>
      <c r="D25" s="505"/>
      <c r="E25" s="646" t="s">
        <v>782</v>
      </c>
      <c r="F25" s="646"/>
      <c r="G25" s="646"/>
      <c r="H25" s="646"/>
      <c r="I25" s="83">
        <v>6</v>
      </c>
    </row>
    <row r="26" spans="1:9" ht="30.95" customHeight="1" x14ac:dyDescent="0.25">
      <c r="A26" s="504" t="s">
        <v>10</v>
      </c>
      <c r="B26" s="505"/>
      <c r="C26" s="505"/>
      <c r="D26" s="505"/>
      <c r="E26" s="506" t="s">
        <v>394</v>
      </c>
      <c r="F26" s="506"/>
      <c r="G26" s="506"/>
      <c r="H26" s="506"/>
      <c r="I26" s="83">
        <v>6</v>
      </c>
    </row>
    <row r="27" spans="1:9" ht="29.25" customHeight="1" x14ac:dyDescent="0.25">
      <c r="A27" s="504" t="s">
        <v>11</v>
      </c>
      <c r="B27" s="505"/>
      <c r="C27" s="505"/>
      <c r="D27" s="505"/>
      <c r="E27" s="539" t="s">
        <v>159</v>
      </c>
      <c r="F27" s="539"/>
      <c r="G27" s="539"/>
      <c r="H27" s="539"/>
      <c r="I27" s="83">
        <v>6</v>
      </c>
    </row>
    <row r="28" spans="1:9" x14ac:dyDescent="0.25">
      <c r="A28" s="504" t="s">
        <v>15</v>
      </c>
      <c r="B28" s="505"/>
      <c r="C28" s="505"/>
      <c r="D28" s="505"/>
      <c r="E28" s="505" t="s">
        <v>16</v>
      </c>
      <c r="F28" s="505"/>
      <c r="G28" s="505"/>
      <c r="H28" s="505"/>
      <c r="I28" s="83">
        <v>3</v>
      </c>
    </row>
    <row r="29" spans="1:9" x14ac:dyDescent="0.25">
      <c r="A29" s="504" t="s">
        <v>110</v>
      </c>
      <c r="B29" s="505"/>
      <c r="C29" s="505"/>
      <c r="D29" s="505"/>
      <c r="E29" s="505" t="s">
        <v>111</v>
      </c>
      <c r="F29" s="505"/>
      <c r="G29" s="505"/>
      <c r="H29" s="505"/>
      <c r="I29" s="83">
        <v>3</v>
      </c>
    </row>
    <row r="30" spans="1:9" x14ac:dyDescent="0.25">
      <c r="A30" s="498" t="s">
        <v>1695</v>
      </c>
      <c r="B30" s="499"/>
      <c r="C30" s="499"/>
      <c r="D30" s="499"/>
      <c r="E30" s="505" t="s">
        <v>1694</v>
      </c>
      <c r="F30" s="505"/>
      <c r="G30" s="505"/>
      <c r="H30" s="505"/>
      <c r="I30" s="83">
        <v>3</v>
      </c>
    </row>
    <row r="31" spans="1:9" x14ac:dyDescent="0.25">
      <c r="A31" s="500" t="s">
        <v>1570</v>
      </c>
      <c r="B31" s="500"/>
      <c r="C31" s="500"/>
      <c r="D31" s="500"/>
      <c r="E31" s="500"/>
      <c r="F31" s="500"/>
      <c r="G31" s="500"/>
      <c r="H31" s="500"/>
      <c r="I31" s="84">
        <f>SUM(I22:I30)</f>
        <v>47</v>
      </c>
    </row>
    <row r="32" spans="1:9" x14ac:dyDescent="0.25">
      <c r="A32" s="501" t="s">
        <v>2271</v>
      </c>
      <c r="B32" s="501"/>
      <c r="C32" s="501"/>
      <c r="D32" s="501"/>
      <c r="E32" s="501"/>
      <c r="F32" s="501"/>
      <c r="G32" s="501"/>
      <c r="H32" s="501"/>
      <c r="I32" s="86">
        <f>SUM(I8,I31)</f>
        <v>65</v>
      </c>
    </row>
    <row r="33" spans="1:9" x14ac:dyDescent="0.25">
      <c r="A33" s="509" t="s">
        <v>1522</v>
      </c>
      <c r="B33" s="510"/>
      <c r="C33" s="510"/>
      <c r="D33" s="510"/>
      <c r="E33" s="510"/>
      <c r="F33" s="510"/>
      <c r="G33" s="510"/>
      <c r="H33" s="510"/>
      <c r="I33" s="511"/>
    </row>
    <row r="34" spans="1:9" x14ac:dyDescent="0.25">
      <c r="A34" s="498" t="s">
        <v>13</v>
      </c>
      <c r="B34" s="499"/>
      <c r="C34" s="499"/>
      <c r="D34" s="499"/>
      <c r="E34" s="505" t="s">
        <v>136</v>
      </c>
      <c r="F34" s="505"/>
      <c r="G34" s="505"/>
      <c r="H34" s="505"/>
      <c r="I34" s="83">
        <v>3</v>
      </c>
    </row>
    <row r="35" spans="1:9" ht="30" customHeight="1" x14ac:dyDescent="0.25">
      <c r="A35" s="538" t="s">
        <v>617</v>
      </c>
      <c r="B35" s="539"/>
      <c r="C35" s="539"/>
      <c r="D35" s="539"/>
      <c r="E35" s="539" t="s">
        <v>881</v>
      </c>
      <c r="F35" s="539"/>
      <c r="G35" s="539"/>
      <c r="H35" s="539"/>
      <c r="I35" s="83">
        <v>8</v>
      </c>
    </row>
    <row r="36" spans="1:9" x14ac:dyDescent="0.25">
      <c r="A36" s="504" t="s">
        <v>383</v>
      </c>
      <c r="B36" s="505"/>
      <c r="C36" s="505"/>
      <c r="D36" s="505"/>
      <c r="E36" s="499" t="s">
        <v>336</v>
      </c>
      <c r="F36" s="499"/>
      <c r="G36" s="499"/>
      <c r="H36" s="499"/>
      <c r="I36" s="83">
        <v>4</v>
      </c>
    </row>
    <row r="37" spans="1:9" ht="30" customHeight="1" x14ac:dyDescent="0.25">
      <c r="A37" s="504" t="s">
        <v>10</v>
      </c>
      <c r="B37" s="505"/>
      <c r="C37" s="505"/>
      <c r="D37" s="505"/>
      <c r="E37" s="512" t="s">
        <v>74</v>
      </c>
      <c r="F37" s="512"/>
      <c r="G37" s="512"/>
      <c r="H37" s="512"/>
      <c r="I37" s="83">
        <v>6</v>
      </c>
    </row>
    <row r="38" spans="1:9" ht="42.75" customHeight="1" x14ac:dyDescent="0.25">
      <c r="A38" s="504" t="s">
        <v>11</v>
      </c>
      <c r="B38" s="505"/>
      <c r="C38" s="505"/>
      <c r="D38" s="505"/>
      <c r="E38" s="505" t="s">
        <v>1537</v>
      </c>
      <c r="F38" s="505"/>
      <c r="G38" s="505"/>
      <c r="H38" s="505"/>
      <c r="I38" s="83">
        <v>6</v>
      </c>
    </row>
    <row r="39" spans="1:9" x14ac:dyDescent="0.25">
      <c r="A39" s="538" t="s">
        <v>880</v>
      </c>
      <c r="B39" s="539"/>
      <c r="C39" s="539"/>
      <c r="D39" s="539"/>
      <c r="E39" s="539" t="s">
        <v>879</v>
      </c>
      <c r="F39" s="539"/>
      <c r="G39" s="539"/>
      <c r="H39" s="539"/>
      <c r="I39" s="83">
        <v>4</v>
      </c>
    </row>
    <row r="40" spans="1:9" x14ac:dyDescent="0.25">
      <c r="A40" s="504" t="s">
        <v>44</v>
      </c>
      <c r="B40" s="505"/>
      <c r="C40" s="505"/>
      <c r="D40" s="505"/>
      <c r="E40" s="499" t="s">
        <v>878</v>
      </c>
      <c r="F40" s="499"/>
      <c r="G40" s="499"/>
      <c r="H40" s="499"/>
      <c r="I40" s="83">
        <v>3</v>
      </c>
    </row>
    <row r="41" spans="1:9" x14ac:dyDescent="0.25">
      <c r="A41" s="498" t="s">
        <v>362</v>
      </c>
      <c r="B41" s="499"/>
      <c r="C41" s="499"/>
      <c r="D41" s="499"/>
      <c r="E41" s="499" t="s">
        <v>9</v>
      </c>
      <c r="F41" s="499"/>
      <c r="G41" s="499"/>
      <c r="H41" s="499"/>
      <c r="I41" s="83">
        <v>3</v>
      </c>
    </row>
    <row r="42" spans="1:9" x14ac:dyDescent="0.25">
      <c r="A42" s="498" t="s">
        <v>4</v>
      </c>
      <c r="B42" s="499"/>
      <c r="C42" s="499"/>
      <c r="D42" s="499"/>
      <c r="E42" s="499"/>
      <c r="F42" s="499"/>
      <c r="G42" s="499"/>
      <c r="H42" s="499"/>
      <c r="I42" s="83">
        <v>6</v>
      </c>
    </row>
    <row r="43" spans="1:9" x14ac:dyDescent="0.25">
      <c r="A43" s="500" t="s">
        <v>1577</v>
      </c>
      <c r="B43" s="500"/>
      <c r="C43" s="500"/>
      <c r="D43" s="500"/>
      <c r="E43" s="500"/>
      <c r="F43" s="500"/>
      <c r="G43" s="500"/>
      <c r="H43" s="500"/>
      <c r="I43" s="84">
        <f>SUM(I34:I42)</f>
        <v>43</v>
      </c>
    </row>
    <row r="44" spans="1:9" ht="15" customHeight="1" x14ac:dyDescent="0.25">
      <c r="A44" s="501" t="s">
        <v>1545</v>
      </c>
      <c r="B44" s="501"/>
      <c r="C44" s="501"/>
      <c r="D44" s="501"/>
      <c r="E44" s="501"/>
      <c r="F44" s="501"/>
      <c r="G44" s="501"/>
      <c r="H44" s="501"/>
      <c r="I44" s="86">
        <f>SUM(I8,I43)</f>
        <v>61</v>
      </c>
    </row>
    <row r="45" spans="1:9" ht="15" customHeight="1" x14ac:dyDescent="0.25">
      <c r="A45" s="509" t="s">
        <v>1523</v>
      </c>
      <c r="B45" s="510"/>
      <c r="C45" s="510"/>
      <c r="D45" s="510"/>
      <c r="E45" s="510"/>
      <c r="F45" s="510"/>
      <c r="G45" s="510"/>
      <c r="H45" s="510"/>
      <c r="I45" s="511"/>
    </row>
    <row r="46" spans="1:9" x14ac:dyDescent="0.25">
      <c r="A46" s="498" t="s">
        <v>13</v>
      </c>
      <c r="B46" s="499"/>
      <c r="C46" s="499"/>
      <c r="D46" s="499"/>
      <c r="E46" s="505" t="s">
        <v>136</v>
      </c>
      <c r="F46" s="505"/>
      <c r="G46" s="505"/>
      <c r="H46" s="505"/>
      <c r="I46" s="83">
        <v>3</v>
      </c>
    </row>
    <row r="47" spans="1:9" ht="29.25" customHeight="1" x14ac:dyDescent="0.25">
      <c r="A47" s="538" t="s">
        <v>617</v>
      </c>
      <c r="B47" s="539"/>
      <c r="C47" s="539"/>
      <c r="D47" s="539"/>
      <c r="E47" s="539" t="s">
        <v>881</v>
      </c>
      <c r="F47" s="539"/>
      <c r="G47" s="539"/>
      <c r="H47" s="539"/>
      <c r="I47" s="83">
        <v>8</v>
      </c>
    </row>
    <row r="48" spans="1:9" x14ac:dyDescent="0.25">
      <c r="A48" s="504" t="s">
        <v>383</v>
      </c>
      <c r="B48" s="505"/>
      <c r="C48" s="505"/>
      <c r="D48" s="505"/>
      <c r="E48" s="499" t="s">
        <v>336</v>
      </c>
      <c r="F48" s="499"/>
      <c r="G48" s="499"/>
      <c r="H48" s="499"/>
      <c r="I48" s="83">
        <v>4</v>
      </c>
    </row>
    <row r="49" spans="1:9" ht="29.25" customHeight="1" x14ac:dyDescent="0.25">
      <c r="A49" s="504" t="s">
        <v>10</v>
      </c>
      <c r="B49" s="505"/>
      <c r="C49" s="505"/>
      <c r="D49" s="505"/>
      <c r="E49" s="512" t="s">
        <v>74</v>
      </c>
      <c r="F49" s="512"/>
      <c r="G49" s="512"/>
      <c r="H49" s="512"/>
      <c r="I49" s="83">
        <v>3</v>
      </c>
    </row>
    <row r="50" spans="1:9" ht="29.25" customHeight="1" x14ac:dyDescent="0.25">
      <c r="A50" s="504" t="s">
        <v>11</v>
      </c>
      <c r="B50" s="505"/>
      <c r="C50" s="505"/>
      <c r="D50" s="505"/>
      <c r="E50" s="505" t="s">
        <v>159</v>
      </c>
      <c r="F50" s="505"/>
      <c r="G50" s="505"/>
      <c r="H50" s="505"/>
      <c r="I50" s="83">
        <v>3</v>
      </c>
    </row>
    <row r="51" spans="1:9" ht="15" customHeight="1" x14ac:dyDescent="0.25">
      <c r="A51" s="538" t="s">
        <v>880</v>
      </c>
      <c r="B51" s="539"/>
      <c r="C51" s="539"/>
      <c r="D51" s="539"/>
      <c r="E51" s="539" t="s">
        <v>879</v>
      </c>
      <c r="F51" s="539"/>
      <c r="G51" s="539"/>
      <c r="H51" s="539"/>
      <c r="I51" s="83">
        <v>4</v>
      </c>
    </row>
    <row r="52" spans="1:9" ht="30.75" customHeight="1" x14ac:dyDescent="0.25">
      <c r="A52" s="504" t="s">
        <v>1913</v>
      </c>
      <c r="B52" s="505"/>
      <c r="C52" s="505"/>
      <c r="D52" s="505"/>
      <c r="E52" s="499" t="s">
        <v>556</v>
      </c>
      <c r="F52" s="499"/>
      <c r="G52" s="499"/>
      <c r="H52" s="499"/>
      <c r="I52" s="83">
        <v>6</v>
      </c>
    </row>
    <row r="53" spans="1:9" ht="15" customHeight="1" x14ac:dyDescent="0.25">
      <c r="A53" s="498" t="s">
        <v>362</v>
      </c>
      <c r="B53" s="499"/>
      <c r="C53" s="499"/>
      <c r="D53" s="499"/>
      <c r="E53" s="499" t="s">
        <v>9</v>
      </c>
      <c r="F53" s="499"/>
      <c r="G53" s="499"/>
      <c r="H53" s="499"/>
      <c r="I53" s="83">
        <v>3</v>
      </c>
    </row>
    <row r="54" spans="1:9" ht="15" customHeight="1" x14ac:dyDescent="0.25">
      <c r="A54" s="498" t="s">
        <v>39</v>
      </c>
      <c r="B54" s="499"/>
      <c r="C54" s="499"/>
      <c r="D54" s="499"/>
      <c r="E54" s="528" t="s">
        <v>2405</v>
      </c>
      <c r="F54" s="528"/>
      <c r="G54" s="528"/>
      <c r="H54" s="528"/>
      <c r="I54" s="83">
        <v>6</v>
      </c>
    </row>
    <row r="55" spans="1:9" x14ac:dyDescent="0.25">
      <c r="A55" s="498" t="s">
        <v>4</v>
      </c>
      <c r="B55" s="499"/>
      <c r="C55" s="499"/>
      <c r="D55" s="499"/>
      <c r="E55" s="499"/>
      <c r="F55" s="499"/>
      <c r="G55" s="499"/>
      <c r="H55" s="499"/>
      <c r="I55" s="83">
        <v>4</v>
      </c>
    </row>
    <row r="56" spans="1:9" x14ac:dyDescent="0.25">
      <c r="A56" s="500" t="s">
        <v>1578</v>
      </c>
      <c r="B56" s="500"/>
      <c r="C56" s="500"/>
      <c r="D56" s="500"/>
      <c r="E56" s="500"/>
      <c r="F56" s="500"/>
      <c r="G56" s="500"/>
      <c r="H56" s="500"/>
      <c r="I56" s="84">
        <f>SUM(I46:I55)</f>
        <v>44</v>
      </c>
    </row>
    <row r="57" spans="1:9" x14ac:dyDescent="0.25">
      <c r="A57" s="501" t="s">
        <v>1546</v>
      </c>
      <c r="B57" s="501"/>
      <c r="C57" s="501"/>
      <c r="D57" s="501"/>
      <c r="E57" s="501"/>
      <c r="F57" s="501"/>
      <c r="G57" s="501"/>
      <c r="H57" s="501"/>
      <c r="I57" s="86">
        <f>SUM(I8,I56)</f>
        <v>62</v>
      </c>
    </row>
    <row r="58" spans="1:9" x14ac:dyDescent="0.25">
      <c r="A58" s="659" t="s">
        <v>1524</v>
      </c>
      <c r="B58" s="660"/>
      <c r="C58" s="660"/>
      <c r="D58" s="660"/>
      <c r="E58" s="660"/>
      <c r="F58" s="660"/>
      <c r="G58" s="660"/>
      <c r="H58" s="660"/>
      <c r="I58" s="661"/>
    </row>
    <row r="59" spans="1:9" x14ac:dyDescent="0.25">
      <c r="A59" s="498" t="s">
        <v>13</v>
      </c>
      <c r="B59" s="499"/>
      <c r="C59" s="499"/>
      <c r="D59" s="499"/>
      <c r="E59" s="505" t="s">
        <v>136</v>
      </c>
      <c r="F59" s="505"/>
      <c r="G59" s="505"/>
      <c r="H59" s="505"/>
      <c r="I59" s="83">
        <v>3</v>
      </c>
    </row>
    <row r="60" spans="1:9" ht="30" customHeight="1" x14ac:dyDescent="0.25">
      <c r="A60" s="504" t="s">
        <v>11</v>
      </c>
      <c r="B60" s="505"/>
      <c r="C60" s="505"/>
      <c r="D60" s="505"/>
      <c r="E60" s="505" t="s">
        <v>877</v>
      </c>
      <c r="F60" s="505"/>
      <c r="G60" s="505"/>
      <c r="H60" s="505"/>
      <c r="I60" s="83">
        <v>6</v>
      </c>
    </row>
    <row r="61" spans="1:9" ht="24.75" customHeight="1" x14ac:dyDescent="0.25">
      <c r="A61" s="504" t="s">
        <v>10</v>
      </c>
      <c r="B61" s="505"/>
      <c r="C61" s="505"/>
      <c r="D61" s="505"/>
      <c r="E61" s="512" t="s">
        <v>74</v>
      </c>
      <c r="F61" s="512"/>
      <c r="G61" s="512"/>
      <c r="H61" s="512"/>
      <c r="I61" s="83">
        <v>6</v>
      </c>
    </row>
    <row r="62" spans="1:9" ht="28.5" customHeight="1" x14ac:dyDescent="0.25">
      <c r="A62" s="504" t="s">
        <v>408</v>
      </c>
      <c r="B62" s="505"/>
      <c r="C62" s="505"/>
      <c r="D62" s="505"/>
      <c r="E62" s="507" t="s">
        <v>2407</v>
      </c>
      <c r="F62" s="507"/>
      <c r="G62" s="507"/>
      <c r="H62" s="507"/>
      <c r="I62" s="83">
        <v>3</v>
      </c>
    </row>
    <row r="63" spans="1:9" ht="29.25" customHeight="1" x14ac:dyDescent="0.25">
      <c r="A63" s="538" t="s">
        <v>617</v>
      </c>
      <c r="B63" s="539"/>
      <c r="C63" s="539"/>
      <c r="D63" s="539"/>
      <c r="E63" s="715" t="s">
        <v>881</v>
      </c>
      <c r="F63" s="715"/>
      <c r="G63" s="715"/>
      <c r="H63" s="715"/>
      <c r="I63" s="83">
        <v>8</v>
      </c>
    </row>
    <row r="64" spans="1:9" x14ac:dyDescent="0.25">
      <c r="A64" s="504" t="s">
        <v>383</v>
      </c>
      <c r="B64" s="505"/>
      <c r="C64" s="505"/>
      <c r="D64" s="505"/>
      <c r="E64" s="499" t="s">
        <v>336</v>
      </c>
      <c r="F64" s="499"/>
      <c r="G64" s="499"/>
      <c r="H64" s="499"/>
      <c r="I64" s="83">
        <v>4</v>
      </c>
    </row>
    <row r="65" spans="1:9" ht="12.75" customHeight="1" x14ac:dyDescent="0.25">
      <c r="A65" s="498" t="s">
        <v>403</v>
      </c>
      <c r="B65" s="499"/>
      <c r="C65" s="499"/>
      <c r="D65" s="499"/>
      <c r="E65" s="499" t="s">
        <v>205</v>
      </c>
      <c r="F65" s="499"/>
      <c r="G65" s="499"/>
      <c r="H65" s="499"/>
      <c r="I65" s="83">
        <v>3</v>
      </c>
    </row>
    <row r="66" spans="1:9" ht="13.5" customHeight="1" x14ac:dyDescent="0.25">
      <c r="A66" s="498" t="s">
        <v>362</v>
      </c>
      <c r="B66" s="499"/>
      <c r="C66" s="499"/>
      <c r="D66" s="499"/>
      <c r="E66" s="499" t="s">
        <v>9</v>
      </c>
      <c r="F66" s="499"/>
      <c r="G66" s="499"/>
      <c r="H66" s="499"/>
      <c r="I66" s="83">
        <v>3</v>
      </c>
    </row>
    <row r="67" spans="1:9" ht="15" customHeight="1" x14ac:dyDescent="0.25">
      <c r="A67" s="498" t="s">
        <v>4</v>
      </c>
      <c r="B67" s="499"/>
      <c r="C67" s="499"/>
      <c r="D67" s="499"/>
      <c r="E67" s="499"/>
      <c r="F67" s="499"/>
      <c r="G67" s="499"/>
      <c r="H67" s="499"/>
      <c r="I67" s="83">
        <v>8</v>
      </c>
    </row>
    <row r="68" spans="1:9" x14ac:dyDescent="0.25">
      <c r="A68" s="500" t="s">
        <v>1579</v>
      </c>
      <c r="B68" s="500"/>
      <c r="C68" s="500"/>
      <c r="D68" s="500"/>
      <c r="E68" s="500"/>
      <c r="F68" s="500"/>
      <c r="G68" s="500"/>
      <c r="H68" s="500"/>
      <c r="I68" s="84">
        <f>SUM(I59:I67)</f>
        <v>44</v>
      </c>
    </row>
    <row r="69" spans="1:9" x14ac:dyDescent="0.25">
      <c r="A69" s="501" t="s">
        <v>1392</v>
      </c>
      <c r="B69" s="501"/>
      <c r="C69" s="501"/>
      <c r="D69" s="501"/>
      <c r="E69" s="501"/>
      <c r="F69" s="501"/>
      <c r="G69" s="501"/>
      <c r="H69" s="501"/>
      <c r="I69" s="86">
        <f>SUM(I8,I68)</f>
        <v>62</v>
      </c>
    </row>
    <row r="70" spans="1:9" x14ac:dyDescent="0.25">
      <c r="A70" s="509" t="s">
        <v>1525</v>
      </c>
      <c r="B70" s="510"/>
      <c r="C70" s="510"/>
      <c r="D70" s="510"/>
      <c r="E70" s="510"/>
      <c r="F70" s="510"/>
      <c r="G70" s="510"/>
      <c r="H70" s="510"/>
      <c r="I70" s="511"/>
    </row>
    <row r="71" spans="1:9" x14ac:dyDescent="0.25">
      <c r="A71" s="498" t="s">
        <v>13</v>
      </c>
      <c r="B71" s="499"/>
      <c r="C71" s="499"/>
      <c r="D71" s="499"/>
      <c r="E71" s="505" t="s">
        <v>136</v>
      </c>
      <c r="F71" s="505"/>
      <c r="G71" s="505"/>
      <c r="H71" s="505"/>
      <c r="I71" s="83">
        <v>3</v>
      </c>
    </row>
    <row r="72" spans="1:9" ht="30.75" customHeight="1" x14ac:dyDescent="0.25">
      <c r="A72" s="538" t="s">
        <v>617</v>
      </c>
      <c r="B72" s="539"/>
      <c r="C72" s="539"/>
      <c r="D72" s="539"/>
      <c r="E72" s="539" t="s">
        <v>881</v>
      </c>
      <c r="F72" s="539"/>
      <c r="G72" s="539"/>
      <c r="H72" s="539"/>
      <c r="I72" s="83">
        <v>8</v>
      </c>
    </row>
    <row r="73" spans="1:9" x14ac:dyDescent="0.25">
      <c r="A73" s="504" t="s">
        <v>383</v>
      </c>
      <c r="B73" s="505"/>
      <c r="C73" s="505"/>
      <c r="D73" s="505"/>
      <c r="E73" s="499" t="s">
        <v>336</v>
      </c>
      <c r="F73" s="499"/>
      <c r="G73" s="499"/>
      <c r="H73" s="499"/>
      <c r="I73" s="83">
        <v>4</v>
      </c>
    </row>
    <row r="74" spans="1:9" ht="30.75" customHeight="1" x14ac:dyDescent="0.25">
      <c r="A74" s="504" t="s">
        <v>10</v>
      </c>
      <c r="B74" s="505"/>
      <c r="C74" s="505"/>
      <c r="D74" s="505"/>
      <c r="E74" s="512" t="s">
        <v>74</v>
      </c>
      <c r="F74" s="512"/>
      <c r="G74" s="512"/>
      <c r="H74" s="512"/>
      <c r="I74" s="83">
        <v>6</v>
      </c>
    </row>
    <row r="75" spans="1:9" ht="30" customHeight="1" x14ac:dyDescent="0.25">
      <c r="A75" s="504" t="s">
        <v>11</v>
      </c>
      <c r="B75" s="505"/>
      <c r="C75" s="505"/>
      <c r="D75" s="505"/>
      <c r="E75" s="505" t="s">
        <v>877</v>
      </c>
      <c r="F75" s="505"/>
      <c r="G75" s="505"/>
      <c r="H75" s="505"/>
      <c r="I75" s="83">
        <v>6</v>
      </c>
    </row>
    <row r="76" spans="1:9" x14ac:dyDescent="0.25">
      <c r="A76" s="538" t="s">
        <v>880</v>
      </c>
      <c r="B76" s="539"/>
      <c r="C76" s="539"/>
      <c r="D76" s="539"/>
      <c r="E76" s="539" t="s">
        <v>879</v>
      </c>
      <c r="F76" s="539"/>
      <c r="G76" s="539"/>
      <c r="H76" s="539"/>
      <c r="I76" s="83">
        <v>4</v>
      </c>
    </row>
    <row r="77" spans="1:9" x14ac:dyDescent="0.25">
      <c r="A77" s="504" t="s">
        <v>727</v>
      </c>
      <c r="B77" s="505"/>
      <c r="C77" s="505"/>
      <c r="D77" s="505"/>
      <c r="E77" s="499" t="s">
        <v>878</v>
      </c>
      <c r="F77" s="499"/>
      <c r="G77" s="499"/>
      <c r="H77" s="499"/>
      <c r="I77" s="83">
        <v>3</v>
      </c>
    </row>
    <row r="78" spans="1:9" ht="15" customHeight="1" x14ac:dyDescent="0.25">
      <c r="A78" s="498" t="s">
        <v>362</v>
      </c>
      <c r="B78" s="499"/>
      <c r="C78" s="499"/>
      <c r="D78" s="499"/>
      <c r="E78" s="499" t="s">
        <v>9</v>
      </c>
      <c r="F78" s="499"/>
      <c r="G78" s="499"/>
      <c r="H78" s="499"/>
      <c r="I78" s="83">
        <v>3</v>
      </c>
    </row>
    <row r="79" spans="1:9" x14ac:dyDescent="0.25">
      <c r="A79" s="498" t="s">
        <v>4</v>
      </c>
      <c r="B79" s="499"/>
      <c r="C79" s="499"/>
      <c r="D79" s="499"/>
      <c r="E79" s="499"/>
      <c r="F79" s="499"/>
      <c r="G79" s="499"/>
      <c r="H79" s="499"/>
      <c r="I79" s="83">
        <v>6</v>
      </c>
    </row>
    <row r="80" spans="1:9" x14ac:dyDescent="0.25">
      <c r="A80" s="500" t="s">
        <v>1580</v>
      </c>
      <c r="B80" s="500"/>
      <c r="C80" s="500"/>
      <c r="D80" s="500"/>
      <c r="E80" s="500"/>
      <c r="F80" s="500"/>
      <c r="G80" s="500"/>
      <c r="H80" s="500"/>
      <c r="I80" s="84">
        <f>SUM(I71:I79)</f>
        <v>43</v>
      </c>
    </row>
    <row r="81" spans="1:9" x14ac:dyDescent="0.25">
      <c r="A81" s="501" t="s">
        <v>1548</v>
      </c>
      <c r="B81" s="501"/>
      <c r="C81" s="501"/>
      <c r="D81" s="501"/>
      <c r="E81" s="501"/>
      <c r="F81" s="501"/>
      <c r="G81" s="501"/>
      <c r="H81" s="501"/>
      <c r="I81" s="86">
        <f>SUM(I8,I80)</f>
        <v>61</v>
      </c>
    </row>
    <row r="82" spans="1:9" x14ac:dyDescent="0.25">
      <c r="A82" s="509" t="s">
        <v>1526</v>
      </c>
      <c r="B82" s="510"/>
      <c r="C82" s="510"/>
      <c r="D82" s="510"/>
      <c r="E82" s="510"/>
      <c r="F82" s="510"/>
      <c r="G82" s="510"/>
      <c r="H82" s="510"/>
      <c r="I82" s="511"/>
    </row>
    <row r="83" spans="1:9" ht="32.25" customHeight="1" x14ac:dyDescent="0.25">
      <c r="A83" s="583" t="s">
        <v>13</v>
      </c>
      <c r="B83" s="584"/>
      <c r="C83" s="584"/>
      <c r="D83" s="584"/>
      <c r="E83" s="505" t="s">
        <v>75</v>
      </c>
      <c r="F83" s="505"/>
      <c r="G83" s="505"/>
      <c r="H83" s="505"/>
      <c r="I83" s="83">
        <v>3</v>
      </c>
    </row>
    <row r="84" spans="1:9" ht="30.75" customHeight="1" x14ac:dyDescent="0.25">
      <c r="A84" s="538" t="s">
        <v>617</v>
      </c>
      <c r="B84" s="539"/>
      <c r="C84" s="539"/>
      <c r="D84" s="539"/>
      <c r="E84" s="539" t="s">
        <v>881</v>
      </c>
      <c r="F84" s="539"/>
      <c r="G84" s="539"/>
      <c r="H84" s="539"/>
      <c r="I84" s="83">
        <v>8</v>
      </c>
    </row>
    <row r="85" spans="1:9" x14ac:dyDescent="0.25">
      <c r="A85" s="504" t="s">
        <v>383</v>
      </c>
      <c r="B85" s="505"/>
      <c r="C85" s="505"/>
      <c r="D85" s="505"/>
      <c r="E85" s="499" t="s">
        <v>336</v>
      </c>
      <c r="F85" s="499"/>
      <c r="G85" s="499"/>
      <c r="H85" s="499"/>
      <c r="I85" s="83">
        <v>4</v>
      </c>
    </row>
    <row r="86" spans="1:9" ht="29.25" customHeight="1" x14ac:dyDescent="0.25">
      <c r="A86" s="504" t="s">
        <v>10</v>
      </c>
      <c r="B86" s="505"/>
      <c r="C86" s="505"/>
      <c r="D86" s="505"/>
      <c r="E86" s="512" t="s">
        <v>74</v>
      </c>
      <c r="F86" s="512"/>
      <c r="G86" s="512"/>
      <c r="H86" s="512"/>
      <c r="I86" s="83">
        <v>6</v>
      </c>
    </row>
    <row r="87" spans="1:9" ht="28.5" customHeight="1" x14ac:dyDescent="0.25">
      <c r="A87" s="504" t="s">
        <v>11</v>
      </c>
      <c r="B87" s="505"/>
      <c r="C87" s="505"/>
      <c r="D87" s="505"/>
      <c r="E87" s="505" t="s">
        <v>877</v>
      </c>
      <c r="F87" s="505"/>
      <c r="G87" s="505"/>
      <c r="H87" s="505"/>
      <c r="I87" s="83">
        <v>6</v>
      </c>
    </row>
    <row r="88" spans="1:9" ht="30" customHeight="1" x14ac:dyDescent="0.25">
      <c r="A88" s="504" t="s">
        <v>138</v>
      </c>
      <c r="B88" s="505"/>
      <c r="C88" s="505"/>
      <c r="D88" s="505"/>
      <c r="E88" s="499" t="s">
        <v>76</v>
      </c>
      <c r="F88" s="499"/>
      <c r="G88" s="499"/>
      <c r="H88" s="499"/>
      <c r="I88" s="83">
        <v>3</v>
      </c>
    </row>
    <row r="89" spans="1:9" ht="30.75" customHeight="1" x14ac:dyDescent="0.25">
      <c r="A89" s="498" t="s">
        <v>39</v>
      </c>
      <c r="B89" s="499"/>
      <c r="C89" s="499"/>
      <c r="D89" s="499"/>
      <c r="E89" s="528" t="s">
        <v>2408</v>
      </c>
      <c r="F89" s="528"/>
      <c r="G89" s="528"/>
      <c r="H89" s="528"/>
      <c r="I89" s="83">
        <v>12</v>
      </c>
    </row>
    <row r="90" spans="1:9" x14ac:dyDescent="0.25">
      <c r="A90" s="498" t="s">
        <v>4</v>
      </c>
      <c r="B90" s="499"/>
      <c r="C90" s="499"/>
      <c r="D90" s="499"/>
      <c r="E90" s="499"/>
      <c r="F90" s="499"/>
      <c r="G90" s="499"/>
      <c r="H90" s="499"/>
      <c r="I90" s="83">
        <v>1</v>
      </c>
    </row>
    <row r="91" spans="1:9" x14ac:dyDescent="0.25">
      <c r="A91" s="500" t="s">
        <v>1572</v>
      </c>
      <c r="B91" s="500"/>
      <c r="C91" s="500"/>
      <c r="D91" s="500"/>
      <c r="E91" s="500"/>
      <c r="F91" s="500"/>
      <c r="G91" s="500"/>
      <c r="H91" s="500"/>
      <c r="I91" s="84">
        <f>SUM(I83:I90)</f>
        <v>43</v>
      </c>
    </row>
    <row r="92" spans="1:9" x14ac:dyDescent="0.25">
      <c r="A92" s="501" t="s">
        <v>1543</v>
      </c>
      <c r="B92" s="501"/>
      <c r="C92" s="501"/>
      <c r="D92" s="501"/>
      <c r="E92" s="501"/>
      <c r="F92" s="501"/>
      <c r="G92" s="501"/>
      <c r="H92" s="501"/>
      <c r="I92" s="86">
        <f>SUM(I8,I91)</f>
        <v>61</v>
      </c>
    </row>
    <row r="93" spans="1:9" x14ac:dyDescent="0.25">
      <c r="A93" s="659" t="s">
        <v>1527</v>
      </c>
      <c r="B93" s="660"/>
      <c r="C93" s="660"/>
      <c r="D93" s="660"/>
      <c r="E93" s="660"/>
      <c r="F93" s="660"/>
      <c r="G93" s="660"/>
      <c r="H93" s="660"/>
      <c r="I93" s="661"/>
    </row>
    <row r="94" spans="1:9" ht="30" customHeight="1" x14ac:dyDescent="0.25">
      <c r="A94" s="504" t="s">
        <v>2476</v>
      </c>
      <c r="B94" s="505"/>
      <c r="C94" s="505"/>
      <c r="D94" s="505"/>
      <c r="E94" s="499" t="s">
        <v>2449</v>
      </c>
      <c r="F94" s="499"/>
      <c r="G94" s="499"/>
      <c r="H94" s="499"/>
      <c r="I94" s="83">
        <v>3</v>
      </c>
    </row>
    <row r="95" spans="1:9" x14ac:dyDescent="0.25">
      <c r="A95" s="504" t="s">
        <v>383</v>
      </c>
      <c r="B95" s="505"/>
      <c r="C95" s="505"/>
      <c r="D95" s="505"/>
      <c r="E95" s="499" t="s">
        <v>336</v>
      </c>
      <c r="F95" s="499"/>
      <c r="G95" s="499"/>
      <c r="H95" s="499"/>
      <c r="I95" s="83">
        <v>4</v>
      </c>
    </row>
    <row r="96" spans="1:9" ht="30" customHeight="1" x14ac:dyDescent="0.25">
      <c r="A96" s="504" t="s">
        <v>2477</v>
      </c>
      <c r="B96" s="505"/>
      <c r="C96" s="505"/>
      <c r="D96" s="505"/>
      <c r="E96" s="506" t="s">
        <v>2450</v>
      </c>
      <c r="F96" s="506"/>
      <c r="G96" s="506"/>
      <c r="H96" s="506"/>
      <c r="I96" s="83">
        <v>3</v>
      </c>
    </row>
    <row r="97" spans="1:9" ht="30" customHeight="1" x14ac:dyDescent="0.25">
      <c r="A97" s="504" t="s">
        <v>2478</v>
      </c>
      <c r="B97" s="505"/>
      <c r="C97" s="505"/>
      <c r="D97" s="505"/>
      <c r="E97" s="507" t="s">
        <v>2536</v>
      </c>
      <c r="F97" s="507"/>
      <c r="G97" s="507"/>
      <c r="H97" s="507"/>
      <c r="I97" s="83">
        <v>6</v>
      </c>
    </row>
    <row r="98" spans="1:9" x14ac:dyDescent="0.25">
      <c r="A98" s="538" t="s">
        <v>880</v>
      </c>
      <c r="B98" s="539"/>
      <c r="C98" s="539"/>
      <c r="D98" s="539"/>
      <c r="E98" s="539" t="s">
        <v>879</v>
      </c>
      <c r="F98" s="539"/>
      <c r="G98" s="539"/>
      <c r="H98" s="539"/>
      <c r="I98" s="83">
        <v>4</v>
      </c>
    </row>
    <row r="99" spans="1:9" ht="45.75" customHeight="1" x14ac:dyDescent="0.25">
      <c r="A99" s="504" t="s">
        <v>2479</v>
      </c>
      <c r="B99" s="505"/>
      <c r="C99" s="505"/>
      <c r="D99" s="505"/>
      <c r="E99" s="505" t="s">
        <v>2671</v>
      </c>
      <c r="F99" s="505"/>
      <c r="G99" s="505"/>
      <c r="H99" s="505"/>
      <c r="I99" s="83">
        <v>6</v>
      </c>
    </row>
    <row r="100" spans="1:9" x14ac:dyDescent="0.25">
      <c r="A100" s="498" t="s">
        <v>362</v>
      </c>
      <c r="B100" s="499"/>
      <c r="C100" s="499"/>
      <c r="D100" s="499"/>
      <c r="E100" s="499" t="s">
        <v>9</v>
      </c>
      <c r="F100" s="499"/>
      <c r="G100" s="499"/>
      <c r="H100" s="499"/>
      <c r="I100" s="83">
        <v>3</v>
      </c>
    </row>
    <row r="101" spans="1:9" x14ac:dyDescent="0.25">
      <c r="A101" s="538" t="s">
        <v>617</v>
      </c>
      <c r="B101" s="539"/>
      <c r="C101" s="539"/>
      <c r="D101" s="539"/>
      <c r="E101" s="539" t="s">
        <v>563</v>
      </c>
      <c r="F101" s="539"/>
      <c r="G101" s="539"/>
      <c r="H101" s="539"/>
      <c r="I101" s="83">
        <v>8</v>
      </c>
    </row>
    <row r="102" spans="1:9" x14ac:dyDescent="0.25">
      <c r="A102" s="498" t="s">
        <v>4</v>
      </c>
      <c r="B102" s="499"/>
      <c r="C102" s="499"/>
      <c r="D102" s="499"/>
      <c r="E102" s="499"/>
      <c r="F102" s="499"/>
      <c r="G102" s="499"/>
      <c r="H102" s="499"/>
      <c r="I102" s="83">
        <v>7</v>
      </c>
    </row>
    <row r="103" spans="1:9" ht="12.75" customHeight="1" x14ac:dyDescent="0.25">
      <c r="A103" s="500" t="s">
        <v>1571</v>
      </c>
      <c r="B103" s="500"/>
      <c r="C103" s="500"/>
      <c r="D103" s="500"/>
      <c r="E103" s="500"/>
      <c r="F103" s="500"/>
      <c r="G103" s="500"/>
      <c r="H103" s="500"/>
      <c r="I103" s="84">
        <f>SUM(I94:I102)</f>
        <v>44</v>
      </c>
    </row>
    <row r="104" spans="1:9" x14ac:dyDescent="0.25">
      <c r="A104" s="501" t="s">
        <v>1396</v>
      </c>
      <c r="B104" s="501"/>
      <c r="C104" s="501"/>
      <c r="D104" s="501"/>
      <c r="E104" s="501"/>
      <c r="F104" s="501"/>
      <c r="G104" s="501"/>
      <c r="H104" s="501"/>
      <c r="I104" s="86">
        <f>SUM(I8,I103)</f>
        <v>62</v>
      </c>
    </row>
    <row r="105" spans="1:9" x14ac:dyDescent="0.25">
      <c r="A105" s="463" t="s">
        <v>1519</v>
      </c>
      <c r="B105" s="463"/>
      <c r="C105" s="463"/>
      <c r="D105" s="463"/>
      <c r="E105" s="463"/>
      <c r="F105" s="463"/>
      <c r="G105" s="463"/>
      <c r="H105" s="463"/>
      <c r="I105" s="463"/>
    </row>
    <row r="106" spans="1:9" ht="28.5" customHeight="1" x14ac:dyDescent="0.25">
      <c r="A106" s="463" t="s">
        <v>2136</v>
      </c>
      <c r="B106" s="463"/>
      <c r="C106" s="463"/>
      <c r="D106" s="463"/>
      <c r="E106" s="463"/>
      <c r="F106" s="463"/>
      <c r="G106" s="463"/>
      <c r="H106" s="463"/>
      <c r="I106" s="463"/>
    </row>
    <row r="107" spans="1:9" x14ac:dyDescent="0.25">
      <c r="A107" s="463" t="s">
        <v>2325</v>
      </c>
      <c r="B107" s="463"/>
      <c r="C107" s="463"/>
      <c r="D107" s="463"/>
      <c r="E107" s="463"/>
      <c r="F107" s="463"/>
      <c r="G107" s="463"/>
      <c r="H107" s="463"/>
      <c r="I107" s="463"/>
    </row>
    <row r="108" spans="1:9" ht="59.25" customHeight="1" x14ac:dyDescent="0.25">
      <c r="A108" s="503" t="s">
        <v>2532</v>
      </c>
      <c r="B108" s="503"/>
      <c r="C108" s="503"/>
      <c r="D108" s="503"/>
      <c r="E108" s="503"/>
      <c r="F108" s="503"/>
      <c r="G108" s="503"/>
      <c r="H108" s="503"/>
      <c r="I108" s="503"/>
    </row>
    <row r="109" spans="1:9" x14ac:dyDescent="0.25">
      <c r="A109" s="527" t="s">
        <v>560</v>
      </c>
      <c r="B109" s="527"/>
      <c r="C109" s="527" t="s">
        <v>1361</v>
      </c>
      <c r="D109" s="527"/>
    </row>
  </sheetData>
  <sheetProtection password="CA9D" sheet="1" objects="1" scenarios="1"/>
  <mergeCells count="185">
    <mergeCell ref="A15:D15"/>
    <mergeCell ref="E15:H15"/>
    <mergeCell ref="A1:I1"/>
    <mergeCell ref="A2:I2"/>
    <mergeCell ref="A3:B3"/>
    <mergeCell ref="C3:I3"/>
    <mergeCell ref="B4:E4"/>
    <mergeCell ref="A5:I5"/>
    <mergeCell ref="A6:D6"/>
    <mergeCell ref="E6:H6"/>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29:D29"/>
    <mergeCell ref="E29:H29"/>
    <mergeCell ref="A16:D16"/>
    <mergeCell ref="E16:H16"/>
    <mergeCell ref="A17:D17"/>
    <mergeCell ref="E17:H17"/>
    <mergeCell ref="A18:D18"/>
    <mergeCell ref="E18:H18"/>
    <mergeCell ref="A19:H19"/>
    <mergeCell ref="A20:H20"/>
    <mergeCell ref="A21:I21"/>
    <mergeCell ref="A22:D22"/>
    <mergeCell ref="E22:H22"/>
    <mergeCell ref="A23:D23"/>
    <mergeCell ref="E23:H23"/>
    <mergeCell ref="A24:D24"/>
    <mergeCell ref="E24:H24"/>
    <mergeCell ref="A25:D25"/>
    <mergeCell ref="E25:H25"/>
    <mergeCell ref="A26:D26"/>
    <mergeCell ref="E26:H26"/>
    <mergeCell ref="A27:D27"/>
    <mergeCell ref="E27:H27"/>
    <mergeCell ref="A28:D28"/>
    <mergeCell ref="E28:H28"/>
    <mergeCell ref="A43:H43"/>
    <mergeCell ref="A44:H44"/>
    <mergeCell ref="A30:D30"/>
    <mergeCell ref="E30:H30"/>
    <mergeCell ref="A31:H31"/>
    <mergeCell ref="A32:H32"/>
    <mergeCell ref="A33:I33"/>
    <mergeCell ref="A34:D34"/>
    <mergeCell ref="E34:H34"/>
    <mergeCell ref="A35:D35"/>
    <mergeCell ref="E35:H35"/>
    <mergeCell ref="A36:D36"/>
    <mergeCell ref="E36:H36"/>
    <mergeCell ref="A37:D37"/>
    <mergeCell ref="E37:H37"/>
    <mergeCell ref="A38:D38"/>
    <mergeCell ref="E38:H38"/>
    <mergeCell ref="A39:D39"/>
    <mergeCell ref="E39:H39"/>
    <mergeCell ref="A40:D40"/>
    <mergeCell ref="E40:H40"/>
    <mergeCell ref="A41:D41"/>
    <mergeCell ref="E41:H41"/>
    <mergeCell ref="A42:D42"/>
    <mergeCell ref="E42:H42"/>
    <mergeCell ref="A57:H57"/>
    <mergeCell ref="A58:I58"/>
    <mergeCell ref="A59:D59"/>
    <mergeCell ref="E59:H59"/>
    <mergeCell ref="A45:I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D54"/>
    <mergeCell ref="E54:H54"/>
    <mergeCell ref="A55:D55"/>
    <mergeCell ref="E55:H55"/>
    <mergeCell ref="A56:H56"/>
    <mergeCell ref="A72:D72"/>
    <mergeCell ref="E72:H72"/>
    <mergeCell ref="A73:D73"/>
    <mergeCell ref="E73:H73"/>
    <mergeCell ref="A60:D60"/>
    <mergeCell ref="E60:H60"/>
    <mergeCell ref="A61:D61"/>
    <mergeCell ref="E61:H61"/>
    <mergeCell ref="A62:D62"/>
    <mergeCell ref="E62:H62"/>
    <mergeCell ref="A63:D63"/>
    <mergeCell ref="E63:H63"/>
    <mergeCell ref="A64:D64"/>
    <mergeCell ref="E64:H64"/>
    <mergeCell ref="A65:D65"/>
    <mergeCell ref="E65:H65"/>
    <mergeCell ref="A66:D66"/>
    <mergeCell ref="E66:H66"/>
    <mergeCell ref="A67:D67"/>
    <mergeCell ref="E67:H67"/>
    <mergeCell ref="A68:H68"/>
    <mergeCell ref="A69:H69"/>
    <mergeCell ref="A70:I70"/>
    <mergeCell ref="A71:D71"/>
    <mergeCell ref="E71:H71"/>
    <mergeCell ref="A86:D86"/>
    <mergeCell ref="E86:H86"/>
    <mergeCell ref="A87:D87"/>
    <mergeCell ref="E87:H87"/>
    <mergeCell ref="A74:D74"/>
    <mergeCell ref="E74:H74"/>
    <mergeCell ref="A75:D75"/>
    <mergeCell ref="E75:H75"/>
    <mergeCell ref="A76:D76"/>
    <mergeCell ref="E76:H76"/>
    <mergeCell ref="A77:D77"/>
    <mergeCell ref="E77:H77"/>
    <mergeCell ref="A78:D78"/>
    <mergeCell ref="E78:H78"/>
    <mergeCell ref="A79:D79"/>
    <mergeCell ref="E79:H79"/>
    <mergeCell ref="A80:H80"/>
    <mergeCell ref="A81:H81"/>
    <mergeCell ref="A82:I82"/>
    <mergeCell ref="A83:D83"/>
    <mergeCell ref="E83:H83"/>
    <mergeCell ref="A84:D84"/>
    <mergeCell ref="E84:H84"/>
    <mergeCell ref="A85:D85"/>
    <mergeCell ref="E85:H85"/>
    <mergeCell ref="A101:D101"/>
    <mergeCell ref="E101:H101"/>
    <mergeCell ref="A88:D88"/>
    <mergeCell ref="E88:H88"/>
    <mergeCell ref="A89:D89"/>
    <mergeCell ref="E89:H89"/>
    <mergeCell ref="A90:D90"/>
    <mergeCell ref="E90:H90"/>
    <mergeCell ref="A91:H91"/>
    <mergeCell ref="A92:H92"/>
    <mergeCell ref="A93:I93"/>
    <mergeCell ref="A94:D94"/>
    <mergeCell ref="E94:H94"/>
    <mergeCell ref="A95:D95"/>
    <mergeCell ref="E95:H95"/>
    <mergeCell ref="A96:D96"/>
    <mergeCell ref="E96:H96"/>
    <mergeCell ref="A97:D97"/>
    <mergeCell ref="A109:B109"/>
    <mergeCell ref="C109:D109"/>
    <mergeCell ref="A102:D102"/>
    <mergeCell ref="E102:H102"/>
    <mergeCell ref="A103:H103"/>
    <mergeCell ref="A104:H104"/>
    <mergeCell ref="A105:I105"/>
    <mergeCell ref="A106:I106"/>
    <mergeCell ref="E97:H97"/>
    <mergeCell ref="A98:D98"/>
    <mergeCell ref="E98:H98"/>
    <mergeCell ref="A99:D99"/>
    <mergeCell ref="E99:H99"/>
    <mergeCell ref="A100:D100"/>
    <mergeCell ref="E100:H100"/>
    <mergeCell ref="A107:I107"/>
    <mergeCell ref="A108:I108"/>
  </mergeCells>
  <hyperlinks>
    <hyperlink ref="A109" location="'Table of Contents'!A1" display="table of contents"/>
    <hyperlink ref="C109:D109" location="'Programs by University'!A1" display="programs by university"/>
  </hyperlinks>
  <pageMargins left="1" right="1" top="0.4375" bottom="0.48958333333333331" header="0.5" footer="0.5"/>
  <pageSetup orientation="portrait" r:id="rId1"/>
  <headerFooter>
    <oddFooter>&amp;C&amp;P</oddFooter>
  </headerFooter>
  <rowBreaks count="3" manualBreakCount="3">
    <brk id="32" max="16383" man="1"/>
    <brk id="69" max="16383" man="1"/>
    <brk id="92"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34"/>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3">
      <c r="A1" s="447" t="s">
        <v>882</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103</v>
      </c>
      <c r="D3" s="520"/>
      <c r="E3" s="520"/>
      <c r="F3" s="520"/>
      <c r="G3" s="520"/>
      <c r="H3" s="520"/>
      <c r="I3" s="521"/>
    </row>
    <row r="4" spans="1:9" x14ac:dyDescent="0.25">
      <c r="A4" s="81" t="s">
        <v>29</v>
      </c>
      <c r="B4" s="644" t="s">
        <v>876</v>
      </c>
      <c r="C4" s="644"/>
      <c r="D4" s="644"/>
      <c r="E4" s="644"/>
      <c r="F4" s="208"/>
      <c r="G4" s="208"/>
      <c r="H4" s="208"/>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884</v>
      </c>
      <c r="B8" s="499"/>
      <c r="C8" s="499"/>
      <c r="D8" s="499"/>
      <c r="E8" s="499" t="s">
        <v>883</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x14ac:dyDescent="0.25">
      <c r="A11" s="650" t="s">
        <v>13</v>
      </c>
      <c r="B11" s="506"/>
      <c r="C11" s="506"/>
      <c r="D11" s="506"/>
      <c r="E11" s="646" t="s">
        <v>136</v>
      </c>
      <c r="F11" s="646"/>
      <c r="G11" s="646"/>
      <c r="H11" s="646"/>
      <c r="I11" s="110">
        <v>3</v>
      </c>
    </row>
    <row r="12" spans="1:9" ht="30" customHeight="1" x14ac:dyDescent="0.25">
      <c r="A12" s="645" t="s">
        <v>11</v>
      </c>
      <c r="B12" s="646"/>
      <c r="C12" s="646"/>
      <c r="D12" s="646"/>
      <c r="E12" s="646" t="s">
        <v>159</v>
      </c>
      <c r="F12" s="646"/>
      <c r="G12" s="646"/>
      <c r="H12" s="646"/>
      <c r="I12" s="110">
        <v>6</v>
      </c>
    </row>
    <row r="13" spans="1:9" ht="46.5" customHeight="1" x14ac:dyDescent="0.25">
      <c r="A13" s="645" t="s">
        <v>10</v>
      </c>
      <c r="B13" s="646"/>
      <c r="C13" s="646"/>
      <c r="D13" s="646"/>
      <c r="E13" s="506" t="s">
        <v>1750</v>
      </c>
      <c r="F13" s="506"/>
      <c r="G13" s="506"/>
      <c r="H13" s="506"/>
      <c r="I13" s="110">
        <v>3</v>
      </c>
    </row>
    <row r="14" spans="1:9" ht="15" customHeight="1" x14ac:dyDescent="0.25">
      <c r="A14" s="645" t="s">
        <v>727</v>
      </c>
      <c r="B14" s="646"/>
      <c r="C14" s="646"/>
      <c r="D14" s="646"/>
      <c r="E14" s="506" t="s">
        <v>463</v>
      </c>
      <c r="F14" s="506"/>
      <c r="G14" s="506"/>
      <c r="H14" s="506"/>
      <c r="I14" s="110">
        <v>3</v>
      </c>
    </row>
    <row r="15" spans="1:9" x14ac:dyDescent="0.25">
      <c r="A15" s="757"/>
      <c r="B15" s="636"/>
      <c r="C15" s="636"/>
      <c r="D15" s="636"/>
      <c r="E15" s="636"/>
      <c r="F15" s="636"/>
      <c r="G15" s="636"/>
      <c r="H15" s="636"/>
      <c r="I15" s="110"/>
    </row>
    <row r="16" spans="1:9" ht="15" customHeight="1" x14ac:dyDescent="0.25">
      <c r="A16" s="784" t="s">
        <v>125</v>
      </c>
      <c r="B16" s="785"/>
      <c r="C16" s="785"/>
      <c r="D16" s="785"/>
      <c r="E16" s="785"/>
      <c r="F16" s="785"/>
      <c r="G16" s="785"/>
      <c r="H16" s="785"/>
      <c r="I16" s="786"/>
    </row>
    <row r="17" spans="1:9" x14ac:dyDescent="0.25">
      <c r="A17" s="645" t="s">
        <v>885</v>
      </c>
      <c r="B17" s="646"/>
      <c r="C17" s="646"/>
      <c r="D17" s="646"/>
      <c r="E17" s="646" t="s">
        <v>886</v>
      </c>
      <c r="F17" s="646"/>
      <c r="G17" s="646"/>
      <c r="H17" s="646"/>
      <c r="I17" s="110">
        <v>4</v>
      </c>
    </row>
    <row r="18" spans="1:9" x14ac:dyDescent="0.25">
      <c r="A18" s="645" t="s">
        <v>397</v>
      </c>
      <c r="B18" s="646"/>
      <c r="C18" s="646"/>
      <c r="D18" s="646"/>
      <c r="E18" s="646" t="s">
        <v>887</v>
      </c>
      <c r="F18" s="646"/>
      <c r="G18" s="646"/>
      <c r="H18" s="646"/>
      <c r="I18" s="110">
        <v>4</v>
      </c>
    </row>
    <row r="19" spans="1:9" ht="15" customHeight="1" x14ac:dyDescent="0.25">
      <c r="A19" s="757"/>
      <c r="B19" s="636"/>
      <c r="C19" s="636"/>
      <c r="D19" s="636"/>
      <c r="E19" s="636"/>
      <c r="F19" s="636"/>
      <c r="G19" s="636"/>
      <c r="H19" s="636"/>
      <c r="I19" s="110"/>
    </row>
    <row r="20" spans="1:9" x14ac:dyDescent="0.25">
      <c r="A20" s="784" t="s">
        <v>0</v>
      </c>
      <c r="B20" s="785"/>
      <c r="C20" s="785"/>
      <c r="D20" s="785"/>
      <c r="E20" s="785"/>
      <c r="F20" s="785"/>
      <c r="G20" s="785"/>
      <c r="H20" s="785"/>
      <c r="I20" s="786"/>
    </row>
    <row r="21" spans="1:9" x14ac:dyDescent="0.25">
      <c r="A21" s="782" t="s">
        <v>533</v>
      </c>
      <c r="B21" s="783"/>
      <c r="C21" s="783"/>
      <c r="D21" s="783"/>
      <c r="E21" s="636" t="s">
        <v>532</v>
      </c>
      <c r="F21" s="636"/>
      <c r="G21" s="636"/>
      <c r="H21" s="636"/>
      <c r="I21" s="110">
        <v>9</v>
      </c>
    </row>
    <row r="22" spans="1:9" x14ac:dyDescent="0.25">
      <c r="A22" s="782" t="s">
        <v>894</v>
      </c>
      <c r="B22" s="783"/>
      <c r="C22" s="783"/>
      <c r="D22" s="783"/>
      <c r="E22" s="636" t="s">
        <v>895</v>
      </c>
      <c r="F22" s="636"/>
      <c r="G22" s="636"/>
      <c r="H22" s="636"/>
      <c r="I22" s="110">
        <v>3</v>
      </c>
    </row>
    <row r="23" spans="1:9" x14ac:dyDescent="0.25">
      <c r="A23" s="757"/>
      <c r="B23" s="636"/>
      <c r="C23" s="636"/>
      <c r="D23" s="636"/>
      <c r="E23" s="636"/>
      <c r="F23" s="636"/>
      <c r="G23" s="636"/>
      <c r="H23" s="636"/>
      <c r="I23" s="110"/>
    </row>
    <row r="24" spans="1:9" ht="15" customHeight="1" x14ac:dyDescent="0.25">
      <c r="A24" s="532" t="s">
        <v>18</v>
      </c>
      <c r="B24" s="533"/>
      <c r="C24" s="533"/>
      <c r="D24" s="533"/>
      <c r="E24" s="533"/>
      <c r="F24" s="533"/>
      <c r="G24" s="533"/>
      <c r="H24" s="533"/>
      <c r="I24" s="534"/>
    </row>
    <row r="25" spans="1:9" ht="15" customHeight="1" x14ac:dyDescent="0.25">
      <c r="A25" s="504" t="s">
        <v>890</v>
      </c>
      <c r="B25" s="505"/>
      <c r="C25" s="505"/>
      <c r="D25" s="505"/>
      <c r="E25" s="512" t="s">
        <v>891</v>
      </c>
      <c r="F25" s="512"/>
      <c r="G25" s="512"/>
      <c r="H25" s="512"/>
      <c r="I25" s="83">
        <v>3</v>
      </c>
    </row>
    <row r="26" spans="1:9" ht="31.7" customHeight="1" x14ac:dyDescent="0.25">
      <c r="A26" s="504" t="s">
        <v>889</v>
      </c>
      <c r="B26" s="505"/>
      <c r="C26" s="505"/>
      <c r="D26" s="505"/>
      <c r="E26" s="506" t="s">
        <v>1751</v>
      </c>
      <c r="F26" s="506"/>
      <c r="G26" s="506"/>
      <c r="H26" s="506"/>
      <c r="I26" s="83">
        <v>3</v>
      </c>
    </row>
    <row r="27" spans="1:9" ht="15" customHeight="1" x14ac:dyDescent="0.25">
      <c r="A27" s="504" t="s">
        <v>134</v>
      </c>
      <c r="B27" s="505"/>
      <c r="C27" s="505"/>
      <c r="D27" s="505"/>
      <c r="E27" s="512" t="s">
        <v>896</v>
      </c>
      <c r="F27" s="512"/>
      <c r="G27" s="512"/>
      <c r="H27" s="512"/>
      <c r="I27" s="83">
        <v>3</v>
      </c>
    </row>
    <row r="28" spans="1:9" ht="31.7" customHeight="1" x14ac:dyDescent="0.25">
      <c r="A28" s="504" t="s">
        <v>892</v>
      </c>
      <c r="B28" s="505"/>
      <c r="C28" s="505"/>
      <c r="D28" s="505"/>
      <c r="E28" s="539" t="s">
        <v>893</v>
      </c>
      <c r="F28" s="539"/>
      <c r="G28" s="539"/>
      <c r="H28" s="539"/>
      <c r="I28" s="83">
        <v>3</v>
      </c>
    </row>
    <row r="29" spans="1:9" ht="30" customHeight="1" x14ac:dyDescent="0.25">
      <c r="A29" s="504" t="s">
        <v>888</v>
      </c>
      <c r="B29" s="505"/>
      <c r="C29" s="505"/>
      <c r="D29" s="505"/>
      <c r="E29" s="646" t="s">
        <v>406</v>
      </c>
      <c r="F29" s="646"/>
      <c r="G29" s="646"/>
      <c r="H29" s="646"/>
      <c r="I29" s="83">
        <v>2</v>
      </c>
    </row>
    <row r="30" spans="1:9" ht="15" customHeight="1" x14ac:dyDescent="0.25">
      <c r="A30" s="650" t="s">
        <v>650</v>
      </c>
      <c r="B30" s="506"/>
      <c r="C30" s="506"/>
      <c r="D30" s="506"/>
      <c r="E30" s="506" t="s">
        <v>216</v>
      </c>
      <c r="F30" s="506"/>
      <c r="G30" s="506"/>
      <c r="H30" s="506"/>
      <c r="I30" s="83">
        <v>3</v>
      </c>
    </row>
    <row r="31" spans="1:9" ht="15" customHeight="1" x14ac:dyDescent="0.25">
      <c r="A31" s="516" t="s">
        <v>1388</v>
      </c>
      <c r="B31" s="517"/>
      <c r="C31" s="517"/>
      <c r="D31" s="517"/>
      <c r="E31" s="517"/>
      <c r="F31" s="517"/>
      <c r="G31" s="517"/>
      <c r="H31" s="518"/>
      <c r="I31" s="86">
        <f>SUM(I25:I30,I21:I22,I17:I18,I11:I14,I7:I8)</f>
        <v>61</v>
      </c>
    </row>
    <row r="32" spans="1:9" x14ac:dyDescent="0.25">
      <c r="A32" s="502" t="s">
        <v>6</v>
      </c>
      <c r="B32" s="502"/>
      <c r="C32" s="502"/>
      <c r="D32" s="502"/>
      <c r="E32" s="502"/>
      <c r="F32" s="502"/>
      <c r="G32" s="502"/>
      <c r="H32" s="502"/>
      <c r="I32" s="502"/>
    </row>
    <row r="33" spans="1:9" ht="29.25" customHeight="1" x14ac:dyDescent="0.25">
      <c r="A33" s="503" t="s">
        <v>2013</v>
      </c>
      <c r="B33" s="503"/>
      <c r="C33" s="503"/>
      <c r="D33" s="503"/>
      <c r="E33" s="503"/>
      <c r="F33" s="503"/>
      <c r="G33" s="503"/>
      <c r="H33" s="503"/>
      <c r="I33" s="503"/>
    </row>
    <row r="34" spans="1:9" s="62" customFormat="1" x14ac:dyDescent="0.25">
      <c r="A34" s="418" t="s">
        <v>560</v>
      </c>
      <c r="B34" s="418"/>
      <c r="C34" s="418" t="s">
        <v>1361</v>
      </c>
      <c r="D34" s="418"/>
      <c r="E34" s="207"/>
      <c r="F34" s="207"/>
      <c r="G34" s="207"/>
      <c r="H34" s="207"/>
      <c r="I34" s="2"/>
    </row>
  </sheetData>
  <sheetProtection password="CA9D" sheet="1" objects="1" scenarios="1"/>
  <mergeCells count="56">
    <mergeCell ref="A12:D12"/>
    <mergeCell ref="E12:H12"/>
    <mergeCell ref="A11:D11"/>
    <mergeCell ref="E11:H11"/>
    <mergeCell ref="A1:I1"/>
    <mergeCell ref="A2:I2"/>
    <mergeCell ref="A5:I5"/>
    <mergeCell ref="A6:I6"/>
    <mergeCell ref="A7:D7"/>
    <mergeCell ref="E7:H7"/>
    <mergeCell ref="A8:D8"/>
    <mergeCell ref="E8:H8"/>
    <mergeCell ref="A9:D9"/>
    <mergeCell ref="E9:H9"/>
    <mergeCell ref="A10:I10"/>
    <mergeCell ref="A3:B3"/>
    <mergeCell ref="E22:H22"/>
    <mergeCell ref="A15:D15"/>
    <mergeCell ref="E15:H15"/>
    <mergeCell ref="A16:I16"/>
    <mergeCell ref="A17:D17"/>
    <mergeCell ref="E17:H17"/>
    <mergeCell ref="A18:D18"/>
    <mergeCell ref="E18:H18"/>
    <mergeCell ref="A19:D19"/>
    <mergeCell ref="E19:H19"/>
    <mergeCell ref="A34:B34"/>
    <mergeCell ref="A32:I32"/>
    <mergeCell ref="A33:I33"/>
    <mergeCell ref="A23:D23"/>
    <mergeCell ref="E23:H23"/>
    <mergeCell ref="A24:I24"/>
    <mergeCell ref="A31:H31"/>
    <mergeCell ref="A26:D26"/>
    <mergeCell ref="E26:H26"/>
    <mergeCell ref="A30:D30"/>
    <mergeCell ref="E30:H30"/>
    <mergeCell ref="A29:D29"/>
    <mergeCell ref="E29:H29"/>
    <mergeCell ref="C34:D34"/>
    <mergeCell ref="C3:I3"/>
    <mergeCell ref="A28:D28"/>
    <mergeCell ref="E28:H28"/>
    <mergeCell ref="A25:D25"/>
    <mergeCell ref="E25:H25"/>
    <mergeCell ref="A27:D27"/>
    <mergeCell ref="E27:H27"/>
    <mergeCell ref="A20:I20"/>
    <mergeCell ref="A21:D21"/>
    <mergeCell ref="E21:H21"/>
    <mergeCell ref="B4:E4"/>
    <mergeCell ref="A13:D13"/>
    <mergeCell ref="E13:H13"/>
    <mergeCell ref="A14:D14"/>
    <mergeCell ref="E14:H14"/>
    <mergeCell ref="A22:D22"/>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41"/>
  <sheetViews>
    <sheetView view="pageLayout" zoomScaleNormal="100" workbookViewId="0">
      <selection sqref="A1:I1"/>
    </sheetView>
  </sheetViews>
  <sheetFormatPr defaultColWidth="9.140625" defaultRowHeight="15" x14ac:dyDescent="0.25"/>
  <cols>
    <col min="1" max="8" width="9.140625" style="252"/>
    <col min="9" max="9" width="9.140625" style="2"/>
    <col min="10" max="16384" width="9.140625" style="252"/>
  </cols>
  <sheetData>
    <row r="1" spans="1:9" ht="30.95" customHeight="1" x14ac:dyDescent="0.25">
      <c r="A1" s="447" t="s">
        <v>2017</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103</v>
      </c>
      <c r="D3" s="520"/>
      <c r="E3" s="520"/>
      <c r="F3" s="520"/>
      <c r="G3" s="520"/>
      <c r="H3" s="520"/>
      <c r="I3" s="521"/>
    </row>
    <row r="4" spans="1:9" x14ac:dyDescent="0.25">
      <c r="A4" s="117" t="s">
        <v>29</v>
      </c>
      <c r="B4" s="168" t="s">
        <v>2018</v>
      </c>
      <c r="C4" s="143"/>
      <c r="D4" s="143"/>
      <c r="E4" s="143"/>
      <c r="F4" s="143"/>
      <c r="G4" s="143"/>
      <c r="H4" s="143"/>
      <c r="I4" s="115"/>
    </row>
    <row r="5" spans="1:9" x14ac:dyDescent="0.25">
      <c r="A5" s="535" t="s">
        <v>1</v>
      </c>
      <c r="B5" s="536"/>
      <c r="C5" s="536"/>
      <c r="D5" s="536"/>
      <c r="E5" s="536"/>
      <c r="F5" s="536"/>
      <c r="G5" s="536"/>
      <c r="H5" s="536"/>
      <c r="I5" s="537"/>
    </row>
    <row r="6" spans="1:9" ht="15" customHeight="1" x14ac:dyDescent="0.25">
      <c r="A6" s="498" t="s">
        <v>363</v>
      </c>
      <c r="B6" s="499"/>
      <c r="C6" s="499"/>
      <c r="D6" s="499"/>
      <c r="E6" s="499" t="s">
        <v>8</v>
      </c>
      <c r="F6" s="499"/>
      <c r="G6" s="499"/>
      <c r="H6" s="499"/>
      <c r="I6" s="83">
        <v>6</v>
      </c>
    </row>
    <row r="7" spans="1:9" x14ac:dyDescent="0.25">
      <c r="A7" s="498" t="s">
        <v>362</v>
      </c>
      <c r="B7" s="499"/>
      <c r="C7" s="499"/>
      <c r="D7" s="499"/>
      <c r="E7" s="505" t="s">
        <v>9</v>
      </c>
      <c r="F7" s="505"/>
      <c r="G7" s="505"/>
      <c r="H7" s="505"/>
      <c r="I7" s="83">
        <v>3</v>
      </c>
    </row>
    <row r="8" spans="1:9" x14ac:dyDescent="0.25">
      <c r="A8" s="532"/>
      <c r="B8" s="533"/>
      <c r="C8" s="533"/>
      <c r="D8" s="533"/>
      <c r="E8" s="533"/>
      <c r="F8" s="533"/>
      <c r="G8" s="533"/>
      <c r="H8" s="533"/>
      <c r="I8" s="534"/>
    </row>
    <row r="9" spans="1:9" x14ac:dyDescent="0.25">
      <c r="A9" s="532" t="s">
        <v>43</v>
      </c>
      <c r="B9" s="533"/>
      <c r="C9" s="533"/>
      <c r="D9" s="533"/>
      <c r="E9" s="533"/>
      <c r="F9" s="533"/>
      <c r="G9" s="533"/>
      <c r="H9" s="533"/>
      <c r="I9" s="534"/>
    </row>
    <row r="10" spans="1:9" x14ac:dyDescent="0.25">
      <c r="A10" s="504" t="s">
        <v>13</v>
      </c>
      <c r="B10" s="505"/>
      <c r="C10" s="505"/>
      <c r="D10" s="505"/>
      <c r="E10" s="499" t="s">
        <v>131</v>
      </c>
      <c r="F10" s="499"/>
      <c r="G10" s="499"/>
      <c r="H10" s="499"/>
      <c r="I10" s="83">
        <v>3</v>
      </c>
    </row>
    <row r="11" spans="1:9" x14ac:dyDescent="0.25">
      <c r="A11" s="504" t="s">
        <v>10</v>
      </c>
      <c r="B11" s="505"/>
      <c r="C11" s="505"/>
      <c r="D11" s="505"/>
      <c r="E11" s="512" t="s">
        <v>2010</v>
      </c>
      <c r="F11" s="512"/>
      <c r="G11" s="512"/>
      <c r="H11" s="512"/>
      <c r="I11" s="83">
        <v>3</v>
      </c>
    </row>
    <row r="12" spans="1:9" x14ac:dyDescent="0.25">
      <c r="A12" s="572" t="s">
        <v>11</v>
      </c>
      <c r="B12" s="512"/>
      <c r="C12" s="512"/>
      <c r="D12" s="512"/>
      <c r="E12" s="506" t="s">
        <v>462</v>
      </c>
      <c r="F12" s="506"/>
      <c r="G12" s="506"/>
      <c r="H12" s="506"/>
      <c r="I12" s="83">
        <v>3</v>
      </c>
    </row>
    <row r="13" spans="1:9" x14ac:dyDescent="0.25">
      <c r="A13" s="504" t="s">
        <v>2022</v>
      </c>
      <c r="B13" s="505"/>
      <c r="C13" s="505"/>
      <c r="D13" s="505"/>
      <c r="E13" s="499" t="s">
        <v>2023</v>
      </c>
      <c r="F13" s="499"/>
      <c r="G13" s="499"/>
      <c r="H13" s="499"/>
      <c r="I13" s="83">
        <v>3</v>
      </c>
    </row>
    <row r="14" spans="1:9" x14ac:dyDescent="0.25">
      <c r="A14" s="572" t="s">
        <v>378</v>
      </c>
      <c r="B14" s="512"/>
      <c r="C14" s="512"/>
      <c r="D14" s="512"/>
      <c r="E14" s="512" t="s">
        <v>132</v>
      </c>
      <c r="F14" s="512"/>
      <c r="G14" s="512"/>
      <c r="H14" s="512"/>
      <c r="I14" s="83">
        <v>3</v>
      </c>
    </row>
    <row r="15" spans="1:9" ht="15" customHeight="1" x14ac:dyDescent="0.25">
      <c r="A15" s="532"/>
      <c r="B15" s="533"/>
      <c r="C15" s="533"/>
      <c r="D15" s="533"/>
      <c r="E15" s="533"/>
      <c r="F15" s="533"/>
      <c r="G15" s="533"/>
      <c r="H15" s="533"/>
      <c r="I15" s="534"/>
    </row>
    <row r="16" spans="1:9" ht="15" customHeight="1" x14ac:dyDescent="0.25">
      <c r="A16" s="532" t="s">
        <v>125</v>
      </c>
      <c r="B16" s="533"/>
      <c r="C16" s="533"/>
      <c r="D16" s="533"/>
      <c r="E16" s="533"/>
      <c r="F16" s="533"/>
      <c r="G16" s="533"/>
      <c r="H16" s="533"/>
      <c r="I16" s="534"/>
    </row>
    <row r="17" spans="1:9" x14ac:dyDescent="0.25">
      <c r="A17" s="504" t="s">
        <v>343</v>
      </c>
      <c r="B17" s="505"/>
      <c r="C17" s="505"/>
      <c r="D17" s="505"/>
      <c r="E17" s="499" t="s">
        <v>106</v>
      </c>
      <c r="F17" s="499"/>
      <c r="G17" s="499"/>
      <c r="H17" s="499"/>
      <c r="I17" s="83">
        <v>8</v>
      </c>
    </row>
    <row r="18" spans="1:9" x14ac:dyDescent="0.25">
      <c r="A18" s="532"/>
      <c r="B18" s="533"/>
      <c r="C18" s="533"/>
      <c r="D18" s="533"/>
      <c r="E18" s="533"/>
      <c r="F18" s="533"/>
      <c r="G18" s="533"/>
      <c r="H18" s="533"/>
      <c r="I18" s="534"/>
    </row>
    <row r="19" spans="1:9" x14ac:dyDescent="0.25">
      <c r="A19" s="532" t="s">
        <v>0</v>
      </c>
      <c r="B19" s="533"/>
      <c r="C19" s="533"/>
      <c r="D19" s="533"/>
      <c r="E19" s="533"/>
      <c r="F19" s="533"/>
      <c r="G19" s="533"/>
      <c r="H19" s="533"/>
      <c r="I19" s="534"/>
    </row>
    <row r="20" spans="1:9" x14ac:dyDescent="0.25">
      <c r="A20" s="504" t="s">
        <v>2025</v>
      </c>
      <c r="B20" s="505"/>
      <c r="C20" s="505"/>
      <c r="D20" s="505"/>
      <c r="E20" s="499" t="s">
        <v>2024</v>
      </c>
      <c r="F20" s="499"/>
      <c r="G20" s="499"/>
      <c r="H20" s="499"/>
      <c r="I20" s="83">
        <v>1</v>
      </c>
    </row>
    <row r="21" spans="1:9" x14ac:dyDescent="0.25">
      <c r="A21" s="498" t="s">
        <v>391</v>
      </c>
      <c r="B21" s="499"/>
      <c r="C21" s="499"/>
      <c r="D21" s="499"/>
      <c r="E21" s="499" t="s">
        <v>232</v>
      </c>
      <c r="F21" s="499"/>
      <c r="G21" s="499"/>
      <c r="H21" s="499"/>
      <c r="I21" s="83">
        <v>3</v>
      </c>
    </row>
    <row r="22" spans="1:9" x14ac:dyDescent="0.25">
      <c r="A22" s="557" t="s">
        <v>2011</v>
      </c>
      <c r="B22" s="481"/>
      <c r="C22" s="481"/>
      <c r="D22" s="481"/>
      <c r="E22" s="479" t="s">
        <v>406</v>
      </c>
      <c r="F22" s="479"/>
      <c r="G22" s="479"/>
      <c r="H22" s="479"/>
      <c r="I22" s="58">
        <v>2</v>
      </c>
    </row>
    <row r="23" spans="1:9" ht="15" customHeight="1" x14ac:dyDescent="0.25">
      <c r="A23" s="498" t="s">
        <v>889</v>
      </c>
      <c r="B23" s="499"/>
      <c r="C23" s="499"/>
      <c r="D23" s="499"/>
      <c r="E23" s="499" t="s">
        <v>1749</v>
      </c>
      <c r="F23" s="499"/>
      <c r="G23" s="499"/>
      <c r="H23" s="499"/>
      <c r="I23" s="83">
        <v>1</v>
      </c>
    </row>
    <row r="24" spans="1:9" x14ac:dyDescent="0.25">
      <c r="A24" s="501" t="s">
        <v>5</v>
      </c>
      <c r="B24" s="501"/>
      <c r="C24" s="501"/>
      <c r="D24" s="501"/>
      <c r="E24" s="501"/>
      <c r="F24" s="501"/>
      <c r="G24" s="501"/>
      <c r="H24" s="501"/>
      <c r="I24" s="86">
        <f>SUM(I6:I7,I10:I14,I17,I20:I23)</f>
        <v>39</v>
      </c>
    </row>
    <row r="25" spans="1:9" x14ac:dyDescent="0.25">
      <c r="A25" s="566" t="s">
        <v>2019</v>
      </c>
      <c r="B25" s="567"/>
      <c r="C25" s="567"/>
      <c r="D25" s="567"/>
      <c r="E25" s="567"/>
      <c r="F25" s="567"/>
      <c r="G25" s="567"/>
      <c r="H25" s="567"/>
      <c r="I25" s="568"/>
    </row>
    <row r="26" spans="1:9" x14ac:dyDescent="0.25">
      <c r="A26" s="569" t="s">
        <v>2020</v>
      </c>
      <c r="B26" s="570"/>
      <c r="C26" s="570"/>
      <c r="D26" s="570"/>
      <c r="E26" s="570"/>
      <c r="F26" s="570"/>
      <c r="G26" s="570"/>
      <c r="H26" s="570"/>
      <c r="I26" s="571"/>
    </row>
    <row r="27" spans="1:9" x14ac:dyDescent="0.25">
      <c r="A27" s="572" t="s">
        <v>2027</v>
      </c>
      <c r="B27" s="512"/>
      <c r="C27" s="512"/>
      <c r="D27" s="512"/>
      <c r="E27" s="512" t="s">
        <v>89</v>
      </c>
      <c r="F27" s="512"/>
      <c r="G27" s="512"/>
      <c r="H27" s="512"/>
      <c r="I27" s="83">
        <v>4</v>
      </c>
    </row>
    <row r="28" spans="1:9" x14ac:dyDescent="0.25">
      <c r="A28" s="538" t="s">
        <v>380</v>
      </c>
      <c r="B28" s="539"/>
      <c r="C28" s="539"/>
      <c r="D28" s="539"/>
      <c r="E28" s="512" t="s">
        <v>607</v>
      </c>
      <c r="F28" s="512"/>
      <c r="G28" s="512"/>
      <c r="H28" s="512"/>
      <c r="I28" s="103">
        <v>3</v>
      </c>
    </row>
    <row r="29" spans="1:9" x14ac:dyDescent="0.25">
      <c r="A29" s="504" t="s">
        <v>411</v>
      </c>
      <c r="B29" s="505"/>
      <c r="C29" s="505"/>
      <c r="D29" s="505"/>
      <c r="E29" s="506" t="s">
        <v>412</v>
      </c>
      <c r="F29" s="506"/>
      <c r="G29" s="506"/>
      <c r="H29" s="506"/>
      <c r="I29" s="83">
        <v>8</v>
      </c>
    </row>
    <row r="30" spans="1:9" x14ac:dyDescent="0.25">
      <c r="A30" s="538" t="s">
        <v>2026</v>
      </c>
      <c r="B30" s="539"/>
      <c r="C30" s="539"/>
      <c r="D30" s="539"/>
      <c r="E30" s="512" t="s">
        <v>145</v>
      </c>
      <c r="F30" s="512"/>
      <c r="G30" s="512"/>
      <c r="H30" s="512"/>
      <c r="I30" s="103">
        <v>4</v>
      </c>
    </row>
    <row r="31" spans="1:9" x14ac:dyDescent="0.25">
      <c r="A31" s="572" t="s">
        <v>15</v>
      </c>
      <c r="B31" s="512"/>
      <c r="C31" s="512"/>
      <c r="D31" s="512"/>
      <c r="E31" s="512" t="s">
        <v>16</v>
      </c>
      <c r="F31" s="512"/>
      <c r="G31" s="512"/>
      <c r="H31" s="512"/>
      <c r="I31" s="83">
        <v>3</v>
      </c>
    </row>
    <row r="32" spans="1:9" x14ac:dyDescent="0.25">
      <c r="A32" s="573"/>
      <c r="B32" s="573"/>
      <c r="C32" s="573"/>
      <c r="D32" s="573"/>
      <c r="E32" s="574" t="s">
        <v>2036</v>
      </c>
      <c r="F32" s="574"/>
      <c r="G32" s="574"/>
      <c r="H32" s="574"/>
      <c r="I32" s="86">
        <f>SUM(I27:I31)</f>
        <v>22</v>
      </c>
    </row>
    <row r="33" spans="1:9" x14ac:dyDescent="0.25">
      <c r="A33" s="569" t="s">
        <v>2021</v>
      </c>
      <c r="B33" s="570"/>
      <c r="C33" s="570"/>
      <c r="D33" s="570"/>
      <c r="E33" s="570"/>
      <c r="F33" s="570"/>
      <c r="G33" s="570"/>
      <c r="H33" s="570"/>
      <c r="I33" s="571"/>
    </row>
    <row r="34" spans="1:9" x14ac:dyDescent="0.25">
      <c r="A34" s="498" t="s">
        <v>2032</v>
      </c>
      <c r="B34" s="499"/>
      <c r="C34" s="499"/>
      <c r="D34" s="499"/>
      <c r="E34" s="499" t="s">
        <v>2033</v>
      </c>
      <c r="F34" s="499"/>
      <c r="G34" s="499"/>
      <c r="H34" s="499"/>
      <c r="I34" s="225">
        <v>3</v>
      </c>
    </row>
    <row r="35" spans="1:9" x14ac:dyDescent="0.25">
      <c r="A35" s="498" t="s">
        <v>1109</v>
      </c>
      <c r="B35" s="499"/>
      <c r="C35" s="499"/>
      <c r="D35" s="499"/>
      <c r="E35" s="499" t="s">
        <v>98</v>
      </c>
      <c r="F35" s="499"/>
      <c r="G35" s="499"/>
      <c r="H35" s="499"/>
      <c r="I35" s="225">
        <v>3</v>
      </c>
    </row>
    <row r="36" spans="1:9" x14ac:dyDescent="0.25">
      <c r="A36" s="498" t="s">
        <v>380</v>
      </c>
      <c r="B36" s="499"/>
      <c r="C36" s="499"/>
      <c r="D36" s="499"/>
      <c r="E36" s="499" t="s">
        <v>607</v>
      </c>
      <c r="F36" s="499"/>
      <c r="G36" s="499"/>
      <c r="H36" s="499"/>
      <c r="I36" s="225">
        <v>3</v>
      </c>
    </row>
    <row r="37" spans="1:9" x14ac:dyDescent="0.25">
      <c r="A37" s="498" t="s">
        <v>352</v>
      </c>
      <c r="B37" s="499"/>
      <c r="C37" s="499"/>
      <c r="D37" s="499"/>
      <c r="E37" s="499" t="s">
        <v>107</v>
      </c>
      <c r="F37" s="499"/>
      <c r="G37" s="499"/>
      <c r="H37" s="499"/>
      <c r="I37" s="225">
        <v>4</v>
      </c>
    </row>
    <row r="38" spans="1:9" x14ac:dyDescent="0.25">
      <c r="A38" s="498" t="s">
        <v>2028</v>
      </c>
      <c r="B38" s="499"/>
      <c r="C38" s="499"/>
      <c r="D38" s="499"/>
      <c r="E38" s="499" t="s">
        <v>2029</v>
      </c>
      <c r="F38" s="499"/>
      <c r="G38" s="499"/>
      <c r="H38" s="499"/>
      <c r="I38" s="225">
        <v>3</v>
      </c>
    </row>
    <row r="39" spans="1:9" x14ac:dyDescent="0.25">
      <c r="A39" s="538" t="s">
        <v>2030</v>
      </c>
      <c r="B39" s="539"/>
      <c r="C39" s="539"/>
      <c r="D39" s="539"/>
      <c r="E39" s="512" t="s">
        <v>2031</v>
      </c>
      <c r="F39" s="512"/>
      <c r="G39" s="512"/>
      <c r="H39" s="512"/>
      <c r="I39" s="225">
        <v>4</v>
      </c>
    </row>
    <row r="40" spans="1:9" x14ac:dyDescent="0.25">
      <c r="A40" s="573"/>
      <c r="B40" s="573"/>
      <c r="C40" s="573"/>
      <c r="D40" s="573"/>
      <c r="E40" s="574" t="s">
        <v>2034</v>
      </c>
      <c r="F40" s="574"/>
      <c r="G40" s="574"/>
      <c r="H40" s="574"/>
      <c r="I40" s="128">
        <f>SUM(I34:I39)</f>
        <v>20</v>
      </c>
    </row>
    <row r="41" spans="1:9" x14ac:dyDescent="0.25">
      <c r="A41" s="527" t="s">
        <v>560</v>
      </c>
      <c r="B41" s="527"/>
      <c r="C41" s="527" t="s">
        <v>1361</v>
      </c>
      <c r="D41" s="527"/>
      <c r="E41" s="254"/>
      <c r="F41" s="254"/>
      <c r="G41" s="254"/>
      <c r="H41" s="254"/>
      <c r="I41" s="93"/>
    </row>
  </sheetData>
  <sheetProtection password="CA9D" sheet="1" objects="1" scenarios="1"/>
  <mergeCells count="67">
    <mergeCell ref="A15:I15"/>
    <mergeCell ref="A16:I16"/>
    <mergeCell ref="A12:D12"/>
    <mergeCell ref="E12:H12"/>
    <mergeCell ref="A11:D11"/>
    <mergeCell ref="E11:H11"/>
    <mergeCell ref="A14:D14"/>
    <mergeCell ref="E14:H14"/>
    <mergeCell ref="A41:B41"/>
    <mergeCell ref="C41:D41"/>
    <mergeCell ref="A34:D34"/>
    <mergeCell ref="E34:H34"/>
    <mergeCell ref="A40:D40"/>
    <mergeCell ref="E40:H40"/>
    <mergeCell ref="A33:I33"/>
    <mergeCell ref="A38:D38"/>
    <mergeCell ref="E38:H38"/>
    <mergeCell ref="A39:D39"/>
    <mergeCell ref="E39:H39"/>
    <mergeCell ref="A35:D35"/>
    <mergeCell ref="E35:H35"/>
    <mergeCell ref="A36:D36"/>
    <mergeCell ref="E36:H36"/>
    <mergeCell ref="A37:D37"/>
    <mergeCell ref="E37:H37"/>
    <mergeCell ref="A30:D30"/>
    <mergeCell ref="E30:H30"/>
    <mergeCell ref="A27:D27"/>
    <mergeCell ref="E27:H27"/>
    <mergeCell ref="A32:D32"/>
    <mergeCell ref="E32:H32"/>
    <mergeCell ref="A29:D29"/>
    <mergeCell ref="E29:H29"/>
    <mergeCell ref="A28:D28"/>
    <mergeCell ref="E28:H28"/>
    <mergeCell ref="A31:D31"/>
    <mergeCell ref="E31:H31"/>
    <mergeCell ref="A23:D23"/>
    <mergeCell ref="E23:H23"/>
    <mergeCell ref="A24:H24"/>
    <mergeCell ref="A25:I25"/>
    <mergeCell ref="A26:I26"/>
    <mergeCell ref="A21:D21"/>
    <mergeCell ref="E21:H21"/>
    <mergeCell ref="A22:D22"/>
    <mergeCell ref="E22:H22"/>
    <mergeCell ref="A17:D17"/>
    <mergeCell ref="A20:D20"/>
    <mergeCell ref="E20:H20"/>
    <mergeCell ref="A18:I18"/>
    <mergeCell ref="A19:I19"/>
    <mergeCell ref="E17:H17"/>
    <mergeCell ref="A7:D7"/>
    <mergeCell ref="E7:H7"/>
    <mergeCell ref="A9:I9"/>
    <mergeCell ref="A13:D13"/>
    <mergeCell ref="E13:H13"/>
    <mergeCell ref="A8:I8"/>
    <mergeCell ref="A10:D10"/>
    <mergeCell ref="E10:H10"/>
    <mergeCell ref="A6:D6"/>
    <mergeCell ref="E6:H6"/>
    <mergeCell ref="A1:I1"/>
    <mergeCell ref="A2:I2"/>
    <mergeCell ref="A3:B3"/>
    <mergeCell ref="C3:I3"/>
    <mergeCell ref="A5:I5"/>
  </mergeCells>
  <hyperlinks>
    <hyperlink ref="A41" location="'Table of Contents'!A1" display="table of contents"/>
    <hyperlink ref="C41:D41"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I32"/>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3">
      <c r="A1" s="447" t="s">
        <v>882</v>
      </c>
      <c r="B1" s="447"/>
      <c r="C1" s="447"/>
      <c r="D1" s="447"/>
      <c r="E1" s="447"/>
      <c r="F1" s="447"/>
      <c r="G1" s="447"/>
      <c r="H1" s="447"/>
      <c r="I1" s="447"/>
    </row>
    <row r="2" spans="1:9" ht="14.65" x14ac:dyDescent="0.3">
      <c r="A2" s="447" t="s">
        <v>625</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81" t="s">
        <v>29</v>
      </c>
      <c r="B4" s="670" t="s">
        <v>1127</v>
      </c>
      <c r="C4" s="670"/>
      <c r="D4" s="670"/>
      <c r="E4" s="670"/>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28.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0.95" customHeight="1" x14ac:dyDescent="0.25">
      <c r="A11" s="504" t="s">
        <v>13</v>
      </c>
      <c r="B11" s="505"/>
      <c r="C11" s="505"/>
      <c r="D11" s="505"/>
      <c r="E11" s="499" t="s">
        <v>1698</v>
      </c>
      <c r="F11" s="499"/>
      <c r="G11" s="499"/>
      <c r="H11" s="499"/>
      <c r="I11" s="83">
        <v>3</v>
      </c>
    </row>
    <row r="12" spans="1:9" ht="14.65" x14ac:dyDescent="0.3">
      <c r="A12" s="504" t="s">
        <v>212</v>
      </c>
      <c r="B12" s="505"/>
      <c r="C12" s="505"/>
      <c r="D12" s="505"/>
      <c r="E12" s="499" t="s">
        <v>12</v>
      </c>
      <c r="F12" s="499"/>
      <c r="G12" s="499"/>
      <c r="H12" s="499"/>
      <c r="I12" s="83">
        <v>3</v>
      </c>
    </row>
    <row r="13" spans="1:9" ht="30" customHeight="1" x14ac:dyDescent="0.25">
      <c r="A13" s="645" t="s">
        <v>11</v>
      </c>
      <c r="B13" s="646"/>
      <c r="C13" s="646"/>
      <c r="D13" s="646"/>
      <c r="E13" s="506" t="s">
        <v>159</v>
      </c>
      <c r="F13" s="506"/>
      <c r="G13" s="506"/>
      <c r="H13" s="506"/>
      <c r="I13" s="105">
        <v>6</v>
      </c>
    </row>
    <row r="14" spans="1:9" ht="30" customHeight="1" x14ac:dyDescent="0.25">
      <c r="A14" s="645" t="s">
        <v>10</v>
      </c>
      <c r="B14" s="646"/>
      <c r="C14" s="646"/>
      <c r="D14" s="646"/>
      <c r="E14" s="506" t="s">
        <v>394</v>
      </c>
      <c r="F14" s="506"/>
      <c r="G14" s="506"/>
      <c r="H14" s="506"/>
      <c r="I14" s="105">
        <v>6</v>
      </c>
    </row>
    <row r="15" spans="1:9" ht="30" customHeight="1" x14ac:dyDescent="0.25">
      <c r="A15" s="782" t="s">
        <v>524</v>
      </c>
      <c r="B15" s="783"/>
      <c r="C15" s="783"/>
      <c r="D15" s="783"/>
      <c r="E15" s="636" t="s">
        <v>1715</v>
      </c>
      <c r="F15" s="636"/>
      <c r="G15" s="636"/>
      <c r="H15" s="636"/>
      <c r="I15" s="110">
        <v>3</v>
      </c>
    </row>
    <row r="16" spans="1:9" ht="44.25" customHeight="1" x14ac:dyDescent="0.25">
      <c r="A16" s="645" t="s">
        <v>727</v>
      </c>
      <c r="B16" s="646"/>
      <c r="C16" s="646"/>
      <c r="D16" s="646"/>
      <c r="E16" s="506" t="s">
        <v>2272</v>
      </c>
      <c r="F16" s="506"/>
      <c r="G16" s="506"/>
      <c r="H16" s="506"/>
      <c r="I16" s="105">
        <v>6</v>
      </c>
    </row>
    <row r="17" spans="1:9" ht="15" customHeight="1" x14ac:dyDescent="0.25">
      <c r="A17" s="650"/>
      <c r="B17" s="506"/>
      <c r="C17" s="506"/>
      <c r="D17" s="506"/>
      <c r="E17" s="506"/>
      <c r="F17" s="506"/>
      <c r="G17" s="506"/>
      <c r="H17" s="506"/>
      <c r="I17" s="105"/>
    </row>
    <row r="18" spans="1:9" ht="15" customHeight="1" x14ac:dyDescent="0.25">
      <c r="A18" s="666" t="s">
        <v>125</v>
      </c>
      <c r="B18" s="667"/>
      <c r="C18" s="667"/>
      <c r="D18" s="667"/>
      <c r="E18" s="667"/>
      <c r="F18" s="667"/>
      <c r="G18" s="667"/>
      <c r="H18" s="667"/>
      <c r="I18" s="668"/>
    </row>
    <row r="19" spans="1:9" ht="15" customHeight="1" x14ac:dyDescent="0.25">
      <c r="A19" s="504" t="s">
        <v>37</v>
      </c>
      <c r="B19" s="505"/>
      <c r="C19" s="505"/>
      <c r="D19" s="505"/>
      <c r="E19" s="505" t="s">
        <v>83</v>
      </c>
      <c r="F19" s="505"/>
      <c r="G19" s="505"/>
      <c r="H19" s="505"/>
      <c r="I19" s="83">
        <v>8</v>
      </c>
    </row>
    <row r="20" spans="1:9" ht="15" customHeight="1" x14ac:dyDescent="0.25">
      <c r="A20" s="498"/>
      <c r="B20" s="499"/>
      <c r="C20" s="499"/>
      <c r="D20" s="499"/>
      <c r="E20" s="499"/>
      <c r="F20" s="499"/>
      <c r="G20" s="499"/>
      <c r="H20" s="499"/>
      <c r="I20" s="83"/>
    </row>
    <row r="21" spans="1:9" ht="15" customHeight="1" x14ac:dyDescent="0.25">
      <c r="A21" s="532" t="s">
        <v>0</v>
      </c>
      <c r="B21" s="533"/>
      <c r="C21" s="533"/>
      <c r="D21" s="533"/>
      <c r="E21" s="533"/>
      <c r="F21" s="533"/>
      <c r="G21" s="533"/>
      <c r="H21" s="533"/>
      <c r="I21" s="534"/>
    </row>
    <row r="22" spans="1:9" x14ac:dyDescent="0.25">
      <c r="A22" s="504" t="s">
        <v>15</v>
      </c>
      <c r="B22" s="505"/>
      <c r="C22" s="505"/>
      <c r="D22" s="505"/>
      <c r="E22" s="505" t="s">
        <v>16</v>
      </c>
      <c r="F22" s="505"/>
      <c r="G22" s="505"/>
      <c r="H22" s="505"/>
      <c r="I22" s="83">
        <v>3</v>
      </c>
    </row>
    <row r="23" spans="1:9" x14ac:dyDescent="0.25">
      <c r="A23" s="504" t="s">
        <v>110</v>
      </c>
      <c r="B23" s="505"/>
      <c r="C23" s="505"/>
      <c r="D23" s="505"/>
      <c r="E23" s="505" t="s">
        <v>111</v>
      </c>
      <c r="F23" s="505"/>
      <c r="G23" s="505"/>
      <c r="H23" s="505"/>
      <c r="I23" s="83">
        <v>3</v>
      </c>
    </row>
    <row r="24" spans="1:9" x14ac:dyDescent="0.25">
      <c r="A24" s="504" t="s">
        <v>348</v>
      </c>
      <c r="B24" s="505"/>
      <c r="C24" s="505"/>
      <c r="D24" s="505"/>
      <c r="E24" s="499" t="s">
        <v>334</v>
      </c>
      <c r="F24" s="499"/>
      <c r="G24" s="499"/>
      <c r="H24" s="499"/>
      <c r="I24" s="83">
        <v>12</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618</v>
      </c>
      <c r="B27" s="499"/>
      <c r="C27" s="499"/>
      <c r="D27" s="499"/>
      <c r="E27" s="499" t="s">
        <v>135</v>
      </c>
      <c r="F27" s="499"/>
      <c r="G27" s="499"/>
      <c r="H27" s="499"/>
      <c r="I27" s="83">
        <v>3</v>
      </c>
    </row>
    <row r="28" spans="1:9" x14ac:dyDescent="0.25">
      <c r="A28" s="516" t="s">
        <v>2271</v>
      </c>
      <c r="B28" s="517"/>
      <c r="C28" s="517"/>
      <c r="D28" s="517"/>
      <c r="E28" s="517"/>
      <c r="F28" s="517"/>
      <c r="G28" s="517"/>
      <c r="H28" s="518"/>
      <c r="I28" s="86">
        <f>SUM(I27:I27,I22:I25,I19,I11:I17,I7:I9)</f>
        <v>65</v>
      </c>
    </row>
    <row r="29" spans="1:9" x14ac:dyDescent="0.25">
      <c r="A29" s="502" t="s">
        <v>6</v>
      </c>
      <c r="B29" s="502"/>
      <c r="C29" s="502"/>
      <c r="D29" s="502"/>
      <c r="E29" s="502"/>
      <c r="F29" s="502"/>
      <c r="G29" s="502"/>
      <c r="H29" s="502"/>
      <c r="I29" s="502"/>
    </row>
    <row r="30" spans="1:9" ht="28.5" customHeight="1" x14ac:dyDescent="0.25">
      <c r="A30" s="787" t="s">
        <v>2013</v>
      </c>
      <c r="B30" s="787"/>
      <c r="C30" s="787"/>
      <c r="D30" s="787"/>
      <c r="E30" s="787"/>
      <c r="F30" s="787"/>
      <c r="G30" s="787"/>
      <c r="H30" s="787"/>
      <c r="I30" s="787"/>
    </row>
    <row r="31" spans="1:9" ht="28.5" customHeight="1" x14ac:dyDescent="0.25">
      <c r="A31" s="463" t="s">
        <v>2136</v>
      </c>
      <c r="B31" s="463"/>
      <c r="C31" s="463"/>
      <c r="D31" s="463"/>
      <c r="E31" s="463"/>
      <c r="F31" s="463"/>
      <c r="G31" s="463"/>
      <c r="H31" s="463"/>
      <c r="I31" s="463"/>
    </row>
    <row r="32" spans="1:9" x14ac:dyDescent="0.25">
      <c r="A32" s="527" t="s">
        <v>560</v>
      </c>
      <c r="B32" s="527"/>
      <c r="C32" s="527" t="s">
        <v>1361</v>
      </c>
      <c r="D32" s="527"/>
      <c r="E32" s="219"/>
      <c r="F32" s="219"/>
      <c r="G32" s="219"/>
      <c r="H32" s="219"/>
      <c r="I32" s="93"/>
    </row>
  </sheetData>
  <sheetProtection password="C95D" sheet="1" objects="1" scenarios="1"/>
  <mergeCells count="51">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A19:D19"/>
    <mergeCell ref="E19:H19"/>
    <mergeCell ref="A13:D13"/>
    <mergeCell ref="E13:H13"/>
    <mergeCell ref="A12:D12"/>
    <mergeCell ref="E12:H12"/>
    <mergeCell ref="A14:D14"/>
    <mergeCell ref="E14:H14"/>
    <mergeCell ref="A16:D16"/>
    <mergeCell ref="E16:H16"/>
    <mergeCell ref="A17:D17"/>
    <mergeCell ref="E17:H17"/>
    <mergeCell ref="A18:I18"/>
    <mergeCell ref="A15:D15"/>
    <mergeCell ref="E15:H15"/>
    <mergeCell ref="A26:I26"/>
    <mergeCell ref="A20:D20"/>
    <mergeCell ref="E20:H20"/>
    <mergeCell ref="A21:I21"/>
    <mergeCell ref="A24:D24"/>
    <mergeCell ref="E24:H24"/>
    <mergeCell ref="A25:D25"/>
    <mergeCell ref="E25:H25"/>
    <mergeCell ref="A22:D22"/>
    <mergeCell ref="E22:H22"/>
    <mergeCell ref="A23:D23"/>
    <mergeCell ref="E23:H23"/>
    <mergeCell ref="A32:B32"/>
    <mergeCell ref="A27:D27"/>
    <mergeCell ref="E27:H27"/>
    <mergeCell ref="A28:H28"/>
    <mergeCell ref="A29:I29"/>
    <mergeCell ref="A30:I30"/>
    <mergeCell ref="C32:D32"/>
    <mergeCell ref="A31:I3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31"/>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3">
      <c r="A1" s="447" t="s">
        <v>882</v>
      </c>
      <c r="B1" s="447"/>
      <c r="C1" s="447"/>
      <c r="D1" s="447"/>
      <c r="E1" s="447"/>
      <c r="F1" s="447"/>
      <c r="G1" s="447"/>
      <c r="H1" s="447"/>
      <c r="I1" s="447"/>
    </row>
    <row r="2" spans="1:9" ht="14.65" x14ac:dyDescent="0.3">
      <c r="A2" s="447" t="s">
        <v>625</v>
      </c>
      <c r="B2" s="447"/>
      <c r="C2" s="447"/>
      <c r="D2" s="447"/>
      <c r="E2" s="447"/>
      <c r="F2" s="447"/>
      <c r="G2" s="447"/>
      <c r="H2" s="447"/>
      <c r="I2" s="447"/>
    </row>
    <row r="3" spans="1:9" ht="14.65" x14ac:dyDescent="0.3">
      <c r="A3" s="519" t="s">
        <v>27</v>
      </c>
      <c r="B3" s="520"/>
      <c r="C3" s="520" t="s">
        <v>469</v>
      </c>
      <c r="D3" s="520"/>
      <c r="E3" s="520"/>
      <c r="F3" s="520"/>
      <c r="G3" s="520"/>
      <c r="H3" s="520"/>
      <c r="I3" s="521"/>
    </row>
    <row r="4" spans="1:9" ht="14.65" x14ac:dyDescent="0.3">
      <c r="A4" s="81" t="s">
        <v>29</v>
      </c>
      <c r="B4" s="670" t="s">
        <v>1127</v>
      </c>
      <c r="C4" s="670"/>
      <c r="D4" s="670"/>
      <c r="E4" s="670"/>
      <c r="F4" s="208"/>
      <c r="G4" s="208"/>
      <c r="H4" s="208"/>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572" t="s">
        <v>362</v>
      </c>
      <c r="B8" s="512"/>
      <c r="C8" s="512"/>
      <c r="D8" s="512"/>
      <c r="E8" s="512" t="s">
        <v>9</v>
      </c>
      <c r="F8" s="512"/>
      <c r="G8" s="512"/>
      <c r="H8" s="512"/>
      <c r="I8" s="103">
        <v>3</v>
      </c>
    </row>
    <row r="9" spans="1:9" ht="14.65" x14ac:dyDescent="0.3">
      <c r="A9" s="572"/>
      <c r="B9" s="512"/>
      <c r="C9" s="512"/>
      <c r="D9" s="512"/>
      <c r="E9" s="512"/>
      <c r="F9" s="512"/>
      <c r="G9" s="512"/>
      <c r="H9" s="512"/>
      <c r="I9" s="103"/>
    </row>
    <row r="10" spans="1:9" ht="14.65" x14ac:dyDescent="0.3">
      <c r="A10" s="641" t="s">
        <v>43</v>
      </c>
      <c r="B10" s="642"/>
      <c r="C10" s="642"/>
      <c r="D10" s="642"/>
      <c r="E10" s="642"/>
      <c r="F10" s="642"/>
      <c r="G10" s="642"/>
      <c r="H10" s="642"/>
      <c r="I10" s="643"/>
    </row>
    <row r="11" spans="1:9" ht="15" customHeight="1" x14ac:dyDescent="0.3">
      <c r="A11" s="538" t="s">
        <v>139</v>
      </c>
      <c r="B11" s="539"/>
      <c r="C11" s="539"/>
      <c r="D11" s="539"/>
      <c r="E11" s="512" t="s">
        <v>466</v>
      </c>
      <c r="F11" s="512"/>
      <c r="G11" s="512"/>
      <c r="H11" s="512"/>
      <c r="I11" s="103">
        <v>3</v>
      </c>
    </row>
    <row r="12" spans="1:9" ht="15" customHeight="1" x14ac:dyDescent="0.3">
      <c r="A12" s="538" t="s">
        <v>13</v>
      </c>
      <c r="B12" s="539"/>
      <c r="C12" s="539"/>
      <c r="D12" s="539"/>
      <c r="E12" s="512" t="s">
        <v>401</v>
      </c>
      <c r="F12" s="512"/>
      <c r="G12" s="512"/>
      <c r="H12" s="512"/>
      <c r="I12" s="103">
        <v>3</v>
      </c>
    </row>
    <row r="13" spans="1:9" ht="14.65" x14ac:dyDescent="0.3">
      <c r="A13" s="538" t="s">
        <v>11</v>
      </c>
      <c r="B13" s="539"/>
      <c r="C13" s="539"/>
      <c r="D13" s="539"/>
      <c r="E13" s="512" t="s">
        <v>462</v>
      </c>
      <c r="F13" s="512"/>
      <c r="G13" s="512"/>
      <c r="H13" s="512"/>
      <c r="I13" s="103">
        <v>6</v>
      </c>
    </row>
    <row r="14" spans="1:9" ht="30" customHeight="1" x14ac:dyDescent="0.3">
      <c r="A14" s="538" t="s">
        <v>10</v>
      </c>
      <c r="B14" s="539"/>
      <c r="C14" s="539"/>
      <c r="D14" s="539"/>
      <c r="E14" s="512" t="s">
        <v>74</v>
      </c>
      <c r="F14" s="512"/>
      <c r="G14" s="512"/>
      <c r="H14" s="512"/>
      <c r="I14" s="103">
        <v>6</v>
      </c>
    </row>
    <row r="15" spans="1:9" ht="14.65" x14ac:dyDescent="0.3">
      <c r="A15" s="572"/>
      <c r="B15" s="512"/>
      <c r="C15" s="512"/>
      <c r="D15" s="512"/>
      <c r="E15" s="512"/>
      <c r="F15" s="512"/>
      <c r="G15" s="512"/>
      <c r="H15" s="512"/>
      <c r="I15" s="103"/>
    </row>
    <row r="16" spans="1:9" ht="14.65" x14ac:dyDescent="0.3">
      <c r="A16" s="641" t="s">
        <v>125</v>
      </c>
      <c r="B16" s="642"/>
      <c r="C16" s="642"/>
      <c r="D16" s="642"/>
      <c r="E16" s="642"/>
      <c r="F16" s="642"/>
      <c r="G16" s="642"/>
      <c r="H16" s="642"/>
      <c r="I16" s="643"/>
    </row>
    <row r="17" spans="1:9" x14ac:dyDescent="0.25">
      <c r="A17" s="538" t="s">
        <v>617</v>
      </c>
      <c r="B17" s="539"/>
      <c r="C17" s="539"/>
      <c r="D17" s="539"/>
      <c r="E17" s="512" t="s">
        <v>1896</v>
      </c>
      <c r="F17" s="512"/>
      <c r="G17" s="512"/>
      <c r="H17" s="512"/>
      <c r="I17" s="103">
        <v>8</v>
      </c>
    </row>
    <row r="18" spans="1:9" ht="15" customHeight="1" x14ac:dyDescent="0.3">
      <c r="A18" s="538" t="s">
        <v>880</v>
      </c>
      <c r="B18" s="539"/>
      <c r="C18" s="539"/>
      <c r="D18" s="539"/>
      <c r="E18" s="512" t="s">
        <v>879</v>
      </c>
      <c r="F18" s="512"/>
      <c r="G18" s="512"/>
      <c r="H18" s="512"/>
      <c r="I18" s="103">
        <v>4</v>
      </c>
    </row>
    <row r="19" spans="1:9" ht="15" customHeight="1" x14ac:dyDescent="0.3">
      <c r="A19" s="572"/>
      <c r="B19" s="512"/>
      <c r="C19" s="512"/>
      <c r="D19" s="512"/>
      <c r="E19" s="512"/>
      <c r="F19" s="512"/>
      <c r="G19" s="512"/>
      <c r="H19" s="512"/>
      <c r="I19" s="103"/>
    </row>
    <row r="20" spans="1:9" ht="15" customHeight="1" x14ac:dyDescent="0.3">
      <c r="A20" s="641" t="s">
        <v>0</v>
      </c>
      <c r="B20" s="642"/>
      <c r="C20" s="642"/>
      <c r="D20" s="642"/>
      <c r="E20" s="642"/>
      <c r="F20" s="642"/>
      <c r="G20" s="642"/>
      <c r="H20" s="642"/>
      <c r="I20" s="643"/>
    </row>
    <row r="21" spans="1:9" ht="14.65" x14ac:dyDescent="0.3">
      <c r="A21" s="538" t="s">
        <v>348</v>
      </c>
      <c r="B21" s="539"/>
      <c r="C21" s="539"/>
      <c r="D21" s="539"/>
      <c r="E21" s="512" t="s">
        <v>334</v>
      </c>
      <c r="F21" s="512"/>
      <c r="G21" s="512"/>
      <c r="H21" s="512"/>
      <c r="I21" s="103">
        <v>12</v>
      </c>
    </row>
    <row r="22" spans="1:9" ht="15" customHeight="1" x14ac:dyDescent="0.3">
      <c r="A22" s="538" t="s">
        <v>506</v>
      </c>
      <c r="B22" s="539"/>
      <c r="C22" s="539"/>
      <c r="D22" s="539"/>
      <c r="E22" s="512" t="s">
        <v>507</v>
      </c>
      <c r="F22" s="512"/>
      <c r="G22" s="512"/>
      <c r="H22" s="512"/>
      <c r="I22" s="103">
        <v>3</v>
      </c>
    </row>
    <row r="23" spans="1:9" ht="14.65" x14ac:dyDescent="0.3">
      <c r="A23" s="538" t="s">
        <v>48</v>
      </c>
      <c r="B23" s="539"/>
      <c r="C23" s="539"/>
      <c r="D23" s="539"/>
      <c r="E23" s="512" t="s">
        <v>49</v>
      </c>
      <c r="F23" s="512"/>
      <c r="G23" s="512"/>
      <c r="H23" s="512"/>
      <c r="I23" s="103">
        <v>3</v>
      </c>
    </row>
    <row r="24" spans="1:9" ht="14.65" x14ac:dyDescent="0.3">
      <c r="A24" s="572"/>
      <c r="B24" s="512"/>
      <c r="C24" s="512"/>
      <c r="D24" s="512"/>
      <c r="E24" s="512"/>
      <c r="F24" s="512"/>
      <c r="G24" s="512"/>
      <c r="H24" s="512"/>
      <c r="I24" s="103"/>
    </row>
    <row r="25" spans="1:9" x14ac:dyDescent="0.25">
      <c r="A25" s="641" t="s">
        <v>18</v>
      </c>
      <c r="B25" s="642"/>
      <c r="C25" s="642"/>
      <c r="D25" s="642"/>
      <c r="E25" s="642"/>
      <c r="F25" s="642"/>
      <c r="G25" s="642"/>
      <c r="H25" s="642"/>
      <c r="I25" s="643"/>
    </row>
    <row r="26" spans="1:9" x14ac:dyDescent="0.25">
      <c r="A26" s="498" t="s">
        <v>391</v>
      </c>
      <c r="B26" s="499"/>
      <c r="C26" s="499"/>
      <c r="D26" s="499"/>
      <c r="E26" s="499" t="s">
        <v>232</v>
      </c>
      <c r="F26" s="499"/>
      <c r="G26" s="499"/>
      <c r="H26" s="499"/>
      <c r="I26" s="83">
        <v>3</v>
      </c>
    </row>
    <row r="27" spans="1:9" x14ac:dyDescent="0.25">
      <c r="A27" s="498" t="s">
        <v>4</v>
      </c>
      <c r="B27" s="499"/>
      <c r="C27" s="499"/>
      <c r="D27" s="499"/>
      <c r="E27" s="499"/>
      <c r="F27" s="499"/>
      <c r="G27" s="499"/>
      <c r="H27" s="499"/>
      <c r="I27" s="83">
        <v>1</v>
      </c>
    </row>
    <row r="28" spans="1:9" x14ac:dyDescent="0.25">
      <c r="A28" s="516" t="s">
        <v>1545</v>
      </c>
      <c r="B28" s="517"/>
      <c r="C28" s="517"/>
      <c r="D28" s="517"/>
      <c r="E28" s="517"/>
      <c r="F28" s="517"/>
      <c r="G28" s="517"/>
      <c r="H28" s="518"/>
      <c r="I28" s="86">
        <f>SUM(I26:I27,I21:I23,I17:I19,I11:I15,I7:I8)</f>
        <v>61</v>
      </c>
    </row>
    <row r="29" spans="1:9" x14ac:dyDescent="0.25">
      <c r="A29" s="502" t="s">
        <v>6</v>
      </c>
      <c r="B29" s="502"/>
      <c r="C29" s="502"/>
      <c r="D29" s="502"/>
      <c r="E29" s="502"/>
      <c r="F29" s="502"/>
      <c r="G29" s="502"/>
      <c r="H29" s="502"/>
      <c r="I29" s="502"/>
    </row>
    <row r="30" spans="1:9" ht="30" customHeight="1" x14ac:dyDescent="0.25">
      <c r="A30" s="503" t="s">
        <v>2013</v>
      </c>
      <c r="B30" s="503"/>
      <c r="C30" s="503"/>
      <c r="D30" s="503"/>
      <c r="E30" s="503"/>
      <c r="F30" s="503"/>
      <c r="G30" s="503"/>
      <c r="H30" s="503"/>
      <c r="I30" s="503"/>
    </row>
    <row r="31" spans="1:9" s="62" customFormat="1" x14ac:dyDescent="0.25">
      <c r="A31" s="527" t="s">
        <v>560</v>
      </c>
      <c r="B31" s="527"/>
      <c r="C31" s="527" t="s">
        <v>1361</v>
      </c>
      <c r="D31" s="527"/>
      <c r="E31" s="87"/>
      <c r="F31" s="87"/>
      <c r="G31" s="87"/>
      <c r="H31" s="87"/>
      <c r="I31" s="93"/>
    </row>
  </sheetData>
  <sheetProtection password="CA9D" sheet="1" objects="1" scenarios="1"/>
  <mergeCells count="50">
    <mergeCell ref="A26:D26"/>
    <mergeCell ref="A12:D12"/>
    <mergeCell ref="E12:H12"/>
    <mergeCell ref="A13:D13"/>
    <mergeCell ref="E13:H13"/>
    <mergeCell ref="A14:D14"/>
    <mergeCell ref="E14:H14"/>
    <mergeCell ref="A8:D8"/>
    <mergeCell ref="E8:H8"/>
    <mergeCell ref="A9:D9"/>
    <mergeCell ref="E9:H9"/>
    <mergeCell ref="A10:I10"/>
    <mergeCell ref="A1:I1"/>
    <mergeCell ref="A2:I2"/>
    <mergeCell ref="A5:I5"/>
    <mergeCell ref="A6:I6"/>
    <mergeCell ref="A7:D7"/>
    <mergeCell ref="E7:H7"/>
    <mergeCell ref="A3:B3"/>
    <mergeCell ref="C3:I3"/>
    <mergeCell ref="B4:E4"/>
    <mergeCell ref="E11:H11"/>
    <mergeCell ref="A11:D11"/>
    <mergeCell ref="A25:I25"/>
    <mergeCell ref="A15:D15"/>
    <mergeCell ref="A16:I16"/>
    <mergeCell ref="A18:D18"/>
    <mergeCell ref="E18:H18"/>
    <mergeCell ref="A19:D19"/>
    <mergeCell ref="E19:H19"/>
    <mergeCell ref="A20:I20"/>
    <mergeCell ref="A17:D17"/>
    <mergeCell ref="E17:H17"/>
    <mergeCell ref="E15:H15"/>
    <mergeCell ref="A31:B31"/>
    <mergeCell ref="A21:D21"/>
    <mergeCell ref="E21:H21"/>
    <mergeCell ref="A23:D23"/>
    <mergeCell ref="E23:H23"/>
    <mergeCell ref="A22:D22"/>
    <mergeCell ref="E22:H22"/>
    <mergeCell ref="A28:H28"/>
    <mergeCell ref="A29:I29"/>
    <mergeCell ref="A30:I30"/>
    <mergeCell ref="A24:D24"/>
    <mergeCell ref="E26:H26"/>
    <mergeCell ref="E24:H24"/>
    <mergeCell ref="C31:D31"/>
    <mergeCell ref="A27:D27"/>
    <mergeCell ref="E27:H2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I36"/>
  <sheetViews>
    <sheetView view="pageLayout" zoomScaleNormal="100" workbookViewId="0">
      <selection sqref="A1:I1"/>
    </sheetView>
  </sheetViews>
  <sheetFormatPr defaultColWidth="9.140625" defaultRowHeight="15" x14ac:dyDescent="0.25"/>
  <cols>
    <col min="1" max="16384" width="9.140625" style="23"/>
  </cols>
  <sheetData>
    <row r="1" spans="1:9" ht="30" customHeight="1" x14ac:dyDescent="0.25">
      <c r="A1" s="447" t="s">
        <v>882</v>
      </c>
      <c r="B1" s="447"/>
      <c r="C1" s="447"/>
      <c r="D1" s="447"/>
      <c r="E1" s="447"/>
      <c r="F1" s="447"/>
      <c r="G1" s="447"/>
      <c r="H1" s="447"/>
      <c r="I1" s="447"/>
    </row>
    <row r="2" spans="1:9" x14ac:dyDescent="0.25">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208"/>
      <c r="E4" s="208"/>
      <c r="F4" s="208"/>
      <c r="G4" s="208"/>
      <c r="H4" s="208"/>
      <c r="I4" s="209"/>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209">
        <v>6</v>
      </c>
    </row>
    <row r="8" spans="1:9" ht="14.65" x14ac:dyDescent="0.3">
      <c r="A8" s="498"/>
      <c r="B8" s="499"/>
      <c r="C8" s="499"/>
      <c r="D8" s="499"/>
      <c r="E8" s="499"/>
      <c r="F8" s="499"/>
      <c r="G8" s="499"/>
      <c r="H8" s="499"/>
      <c r="I8" s="209"/>
    </row>
    <row r="9" spans="1:9" ht="14.65" x14ac:dyDescent="0.3">
      <c r="A9" s="532" t="s">
        <v>43</v>
      </c>
      <c r="B9" s="533"/>
      <c r="C9" s="533"/>
      <c r="D9" s="533"/>
      <c r="E9" s="533"/>
      <c r="F9" s="533"/>
      <c r="G9" s="533"/>
      <c r="H9" s="533"/>
      <c r="I9" s="534"/>
    </row>
    <row r="10" spans="1:9" ht="15" customHeight="1" x14ac:dyDescent="0.3">
      <c r="A10" s="538" t="s">
        <v>13</v>
      </c>
      <c r="B10" s="539"/>
      <c r="C10" s="539"/>
      <c r="D10" s="539"/>
      <c r="E10" s="512" t="s">
        <v>136</v>
      </c>
      <c r="F10" s="512"/>
      <c r="G10" s="512"/>
      <c r="H10" s="512"/>
      <c r="I10" s="103">
        <v>3</v>
      </c>
    </row>
    <row r="11" spans="1:9" ht="14.65" x14ac:dyDescent="0.3">
      <c r="A11" s="538" t="s">
        <v>11</v>
      </c>
      <c r="B11" s="539"/>
      <c r="C11" s="539"/>
      <c r="D11" s="539"/>
      <c r="E11" s="512" t="s">
        <v>621</v>
      </c>
      <c r="F11" s="512"/>
      <c r="G11" s="512"/>
      <c r="H11" s="512"/>
      <c r="I11" s="103">
        <v>6</v>
      </c>
    </row>
    <row r="12" spans="1:9" ht="33.75" customHeight="1" x14ac:dyDescent="0.3">
      <c r="A12" s="538" t="s">
        <v>10</v>
      </c>
      <c r="B12" s="539"/>
      <c r="C12" s="539"/>
      <c r="D12" s="539"/>
      <c r="E12" s="512" t="s">
        <v>74</v>
      </c>
      <c r="F12" s="512"/>
      <c r="G12" s="512"/>
      <c r="H12" s="512"/>
      <c r="I12" s="103">
        <v>3</v>
      </c>
    </row>
    <row r="13" spans="1:9" x14ac:dyDescent="0.25">
      <c r="A13" s="538" t="s">
        <v>727</v>
      </c>
      <c r="B13" s="539"/>
      <c r="C13" s="539"/>
      <c r="D13" s="539"/>
      <c r="E13" s="512" t="s">
        <v>878</v>
      </c>
      <c r="F13" s="512"/>
      <c r="G13" s="512"/>
      <c r="H13" s="512"/>
      <c r="I13" s="103">
        <v>9</v>
      </c>
    </row>
    <row r="14" spans="1:9" ht="15" customHeight="1" x14ac:dyDescent="0.3">
      <c r="A14" s="572"/>
      <c r="B14" s="512"/>
      <c r="C14" s="512"/>
      <c r="D14" s="512"/>
      <c r="E14" s="512"/>
      <c r="F14" s="512"/>
      <c r="G14" s="512"/>
      <c r="H14" s="512"/>
      <c r="I14" s="106"/>
    </row>
    <row r="15" spans="1:9" ht="15" customHeight="1" x14ac:dyDescent="0.3">
      <c r="A15" s="641" t="s">
        <v>125</v>
      </c>
      <c r="B15" s="642"/>
      <c r="C15" s="642"/>
      <c r="D15" s="642"/>
      <c r="E15" s="642"/>
      <c r="F15" s="642"/>
      <c r="G15" s="642"/>
      <c r="H15" s="642"/>
      <c r="I15" s="643"/>
    </row>
    <row r="16" spans="1:9" x14ac:dyDescent="0.25">
      <c r="A16" s="538" t="s">
        <v>617</v>
      </c>
      <c r="B16" s="539"/>
      <c r="C16" s="539"/>
      <c r="D16" s="539"/>
      <c r="E16" s="512" t="s">
        <v>1744</v>
      </c>
      <c r="F16" s="512"/>
      <c r="G16" s="512"/>
      <c r="H16" s="512"/>
      <c r="I16" s="103">
        <v>4</v>
      </c>
    </row>
    <row r="17" spans="1:9" ht="31.7" customHeight="1" x14ac:dyDescent="0.25">
      <c r="A17" s="538" t="s">
        <v>617</v>
      </c>
      <c r="B17" s="539"/>
      <c r="C17" s="539"/>
      <c r="D17" s="539"/>
      <c r="E17" s="512" t="s">
        <v>1743</v>
      </c>
      <c r="F17" s="512"/>
      <c r="G17" s="512"/>
      <c r="H17" s="512"/>
      <c r="I17" s="103">
        <v>4</v>
      </c>
    </row>
    <row r="18" spans="1:9" ht="15" customHeight="1" x14ac:dyDescent="0.3">
      <c r="A18" s="572"/>
      <c r="B18" s="512"/>
      <c r="C18" s="512"/>
      <c r="D18" s="512"/>
      <c r="E18" s="512"/>
      <c r="F18" s="512"/>
      <c r="G18" s="512"/>
      <c r="H18" s="512"/>
      <c r="I18" s="106"/>
    </row>
    <row r="19" spans="1:9" ht="14.65" x14ac:dyDescent="0.3">
      <c r="A19" s="641" t="s">
        <v>0</v>
      </c>
      <c r="B19" s="642"/>
      <c r="C19" s="642"/>
      <c r="D19" s="642"/>
      <c r="E19" s="642"/>
      <c r="F19" s="642"/>
      <c r="G19" s="642"/>
      <c r="H19" s="642"/>
      <c r="I19" s="643"/>
    </row>
    <row r="20" spans="1:9" ht="15" customHeight="1" x14ac:dyDescent="0.3">
      <c r="A20" s="538" t="s">
        <v>533</v>
      </c>
      <c r="B20" s="539"/>
      <c r="C20" s="539"/>
      <c r="D20" s="539"/>
      <c r="E20" s="512" t="s">
        <v>532</v>
      </c>
      <c r="F20" s="512"/>
      <c r="G20" s="512"/>
      <c r="H20" s="512"/>
      <c r="I20" s="103">
        <v>9</v>
      </c>
    </row>
    <row r="21" spans="1:9" ht="14.65" x14ac:dyDescent="0.3">
      <c r="A21" s="572"/>
      <c r="B21" s="512"/>
      <c r="C21" s="512"/>
      <c r="D21" s="512"/>
      <c r="E21" s="512"/>
      <c r="F21" s="512"/>
      <c r="G21" s="512"/>
      <c r="H21" s="512"/>
      <c r="I21" s="106"/>
    </row>
    <row r="22" spans="1:9" ht="14.65" x14ac:dyDescent="0.3">
      <c r="A22" s="532" t="s">
        <v>18</v>
      </c>
      <c r="B22" s="533"/>
      <c r="C22" s="533"/>
      <c r="D22" s="533"/>
      <c r="E22" s="533"/>
      <c r="F22" s="533"/>
      <c r="G22" s="533"/>
      <c r="H22" s="533"/>
      <c r="I22" s="534"/>
    </row>
    <row r="23" spans="1:9" ht="15" customHeight="1" x14ac:dyDescent="0.25">
      <c r="A23" s="498" t="s">
        <v>134</v>
      </c>
      <c r="B23" s="499"/>
      <c r="C23" s="499"/>
      <c r="D23" s="499"/>
      <c r="E23" s="499" t="s">
        <v>897</v>
      </c>
      <c r="F23" s="499"/>
      <c r="G23" s="499"/>
      <c r="H23" s="499"/>
      <c r="I23" s="83">
        <v>3</v>
      </c>
    </row>
    <row r="24" spans="1:9" x14ac:dyDescent="0.25">
      <c r="A24" s="498" t="s">
        <v>898</v>
      </c>
      <c r="B24" s="499"/>
      <c r="C24" s="499"/>
      <c r="D24" s="499"/>
      <c r="E24" s="647" t="s">
        <v>899</v>
      </c>
      <c r="F24" s="647"/>
      <c r="G24" s="647"/>
      <c r="H24" s="647"/>
      <c r="I24" s="209">
        <v>13</v>
      </c>
    </row>
    <row r="25" spans="1:9" x14ac:dyDescent="0.25">
      <c r="A25" s="516" t="s">
        <v>1546</v>
      </c>
      <c r="B25" s="517"/>
      <c r="C25" s="517"/>
      <c r="D25" s="517"/>
      <c r="E25" s="517"/>
      <c r="F25" s="517"/>
      <c r="G25" s="517"/>
      <c r="H25" s="518"/>
      <c r="I25" s="114">
        <f>SUM(I7:I8,I10:I13,I16:I18,I20:I21,I23:I24)</f>
        <v>60</v>
      </c>
    </row>
    <row r="26" spans="1:9" x14ac:dyDescent="0.25">
      <c r="A26" s="502" t="s">
        <v>6</v>
      </c>
      <c r="B26" s="502"/>
      <c r="C26" s="502"/>
      <c r="D26" s="502"/>
      <c r="E26" s="502"/>
      <c r="F26" s="502"/>
      <c r="G26" s="502"/>
      <c r="H26" s="502"/>
      <c r="I26" s="502"/>
    </row>
    <row r="27" spans="1:9" ht="25.5" customHeight="1" x14ac:dyDescent="0.25">
      <c r="A27" s="503" t="s">
        <v>2013</v>
      </c>
      <c r="B27" s="503"/>
      <c r="C27" s="503"/>
      <c r="D27" s="503"/>
      <c r="E27" s="503"/>
      <c r="F27" s="503"/>
      <c r="G27" s="503"/>
      <c r="H27" s="503"/>
      <c r="I27" s="503"/>
    </row>
    <row r="28" spans="1:9" ht="8.25" customHeight="1" x14ac:dyDescent="0.25">
      <c r="A28" s="502"/>
      <c r="B28" s="502"/>
      <c r="C28" s="502"/>
      <c r="D28" s="502"/>
      <c r="E28" s="502"/>
      <c r="F28" s="502"/>
      <c r="G28" s="502"/>
      <c r="H28" s="502"/>
      <c r="I28" s="502"/>
    </row>
    <row r="29" spans="1:9" ht="15" customHeight="1" x14ac:dyDescent="0.25">
      <c r="A29" s="502" t="s">
        <v>415</v>
      </c>
      <c r="B29" s="502"/>
      <c r="C29" s="502"/>
      <c r="D29" s="502"/>
      <c r="E29" s="502"/>
      <c r="F29" s="502"/>
      <c r="G29" s="502"/>
      <c r="H29" s="502"/>
      <c r="I29" s="502"/>
    </row>
    <row r="30" spans="1:9" x14ac:dyDescent="0.25">
      <c r="A30" s="788" t="s">
        <v>900</v>
      </c>
      <c r="B30" s="788"/>
      <c r="C30" s="788"/>
      <c r="D30" s="788"/>
      <c r="E30" s="789">
        <v>3</v>
      </c>
      <c r="F30" s="789"/>
      <c r="G30" s="789"/>
      <c r="H30" s="789"/>
      <c r="I30" s="87"/>
    </row>
    <row r="31" spans="1:9" x14ac:dyDescent="0.25">
      <c r="A31" s="788" t="s">
        <v>901</v>
      </c>
      <c r="B31" s="788"/>
      <c r="C31" s="788"/>
      <c r="D31" s="788"/>
      <c r="E31" s="789">
        <v>3</v>
      </c>
      <c r="F31" s="789"/>
      <c r="G31" s="789"/>
      <c r="H31" s="789"/>
      <c r="I31" s="87"/>
    </row>
    <row r="32" spans="1:9" x14ac:dyDescent="0.25">
      <c r="A32" s="788" t="s">
        <v>902</v>
      </c>
      <c r="B32" s="788"/>
      <c r="C32" s="788"/>
      <c r="D32" s="788"/>
      <c r="E32" s="789">
        <v>3</v>
      </c>
      <c r="F32" s="789"/>
      <c r="G32" s="789"/>
      <c r="H32" s="789"/>
      <c r="I32" s="87"/>
    </row>
    <row r="33" spans="1:9" x14ac:dyDescent="0.25">
      <c r="A33" s="788" t="s">
        <v>416</v>
      </c>
      <c r="B33" s="788"/>
      <c r="C33" s="788"/>
      <c r="D33" s="788"/>
      <c r="E33" s="789">
        <v>4</v>
      </c>
      <c r="F33" s="789"/>
      <c r="G33" s="789"/>
      <c r="H33" s="789"/>
      <c r="I33" s="87"/>
    </row>
    <row r="34" spans="1:9" x14ac:dyDescent="0.25">
      <c r="A34" s="788" t="s">
        <v>903</v>
      </c>
      <c r="B34" s="788"/>
      <c r="C34" s="788"/>
      <c r="D34" s="788"/>
      <c r="E34" s="789">
        <v>3</v>
      </c>
      <c r="F34" s="789"/>
      <c r="G34" s="789"/>
      <c r="H34" s="789"/>
      <c r="I34" s="87"/>
    </row>
    <row r="35" spans="1:9" x14ac:dyDescent="0.25">
      <c r="A35" s="788" t="s">
        <v>904</v>
      </c>
      <c r="B35" s="788"/>
      <c r="C35" s="788"/>
      <c r="D35" s="788"/>
      <c r="E35" s="789">
        <v>3</v>
      </c>
      <c r="F35" s="789"/>
      <c r="G35" s="789"/>
      <c r="H35" s="789"/>
      <c r="I35" s="87"/>
    </row>
    <row r="36" spans="1:9" s="62" customFormat="1" x14ac:dyDescent="0.25">
      <c r="A36" s="527" t="s">
        <v>560</v>
      </c>
      <c r="B36" s="527"/>
      <c r="C36" s="527" t="s">
        <v>1361</v>
      </c>
      <c r="D36" s="527"/>
      <c r="E36" s="87"/>
      <c r="F36" s="87"/>
      <c r="G36" s="87"/>
      <c r="H36" s="87"/>
      <c r="I36" s="93"/>
    </row>
  </sheetData>
  <sheetProtection password="CA9D" sheet="1" objects="1" scenarios="1"/>
  <mergeCells count="58">
    <mergeCell ref="A20:D20"/>
    <mergeCell ref="E20:H20"/>
    <mergeCell ref="A1:I1"/>
    <mergeCell ref="A2:I2"/>
    <mergeCell ref="A5:I5"/>
    <mergeCell ref="A6:I6"/>
    <mergeCell ref="A7:D7"/>
    <mergeCell ref="E7:H7"/>
    <mergeCell ref="A3:B3"/>
    <mergeCell ref="C3:I3"/>
    <mergeCell ref="B4:C4"/>
    <mergeCell ref="A8:D8"/>
    <mergeCell ref="E8:H8"/>
    <mergeCell ref="A9:I9"/>
    <mergeCell ref="A13:D13"/>
    <mergeCell ref="E13:H13"/>
    <mergeCell ref="A23:D23"/>
    <mergeCell ref="A24:D24"/>
    <mergeCell ref="E24:H24"/>
    <mergeCell ref="A21:D21"/>
    <mergeCell ref="E21:H21"/>
    <mergeCell ref="A10:D10"/>
    <mergeCell ref="E10:H10"/>
    <mergeCell ref="A11:D11"/>
    <mergeCell ref="E11:H11"/>
    <mergeCell ref="A12:D12"/>
    <mergeCell ref="E12:H12"/>
    <mergeCell ref="A25:H25"/>
    <mergeCell ref="A26:I26"/>
    <mergeCell ref="A27:I27"/>
    <mergeCell ref="A28:I28"/>
    <mergeCell ref="A14:D14"/>
    <mergeCell ref="E14:H14"/>
    <mergeCell ref="A15:I15"/>
    <mergeCell ref="A16:D16"/>
    <mergeCell ref="E16:H16"/>
    <mergeCell ref="E23:H23"/>
    <mergeCell ref="A17:D17"/>
    <mergeCell ref="E17:H17"/>
    <mergeCell ref="A18:D18"/>
    <mergeCell ref="E18:H18"/>
    <mergeCell ref="A19:I19"/>
    <mergeCell ref="A22:I22"/>
    <mergeCell ref="A36:B36"/>
    <mergeCell ref="A29:I29"/>
    <mergeCell ref="A35:D35"/>
    <mergeCell ref="E35:H35"/>
    <mergeCell ref="A32:D32"/>
    <mergeCell ref="E32:H32"/>
    <mergeCell ref="A30:D30"/>
    <mergeCell ref="E30:H30"/>
    <mergeCell ref="C36:D36"/>
    <mergeCell ref="A31:D31"/>
    <mergeCell ref="E31:H31"/>
    <mergeCell ref="A33:D33"/>
    <mergeCell ref="E33:H33"/>
    <mergeCell ref="A34:D34"/>
    <mergeCell ref="E34:H3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32"/>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27" customHeight="1" x14ac:dyDescent="0.3">
      <c r="A1" s="447" t="s">
        <v>882</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209</v>
      </c>
      <c r="D3" s="520"/>
      <c r="E3" s="520"/>
      <c r="F3" s="520"/>
      <c r="G3" s="520"/>
      <c r="H3" s="520"/>
      <c r="I3" s="521"/>
    </row>
    <row r="4" spans="1:9" ht="14.65" x14ac:dyDescent="0.3">
      <c r="A4" s="81" t="s">
        <v>29</v>
      </c>
      <c r="B4" s="670" t="s">
        <v>876</v>
      </c>
      <c r="C4" s="670"/>
      <c r="D4" s="670"/>
      <c r="E4" s="670"/>
      <c r="F4" s="208"/>
      <c r="G4" s="208"/>
      <c r="H4" s="208"/>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499" t="s">
        <v>401</v>
      </c>
      <c r="F11" s="499"/>
      <c r="G11" s="499"/>
      <c r="H11" s="499"/>
      <c r="I11" s="83">
        <v>3</v>
      </c>
    </row>
    <row r="12" spans="1:9" ht="30" customHeight="1" x14ac:dyDescent="0.25">
      <c r="A12" s="645" t="s">
        <v>11</v>
      </c>
      <c r="B12" s="646"/>
      <c r="C12" s="646"/>
      <c r="D12" s="646"/>
      <c r="E12" s="506" t="s">
        <v>877</v>
      </c>
      <c r="F12" s="506"/>
      <c r="G12" s="506"/>
      <c r="H12" s="506"/>
      <c r="I12" s="105">
        <v>6</v>
      </c>
    </row>
    <row r="13" spans="1:9" ht="30" customHeight="1" x14ac:dyDescent="0.25">
      <c r="A13" s="645" t="s">
        <v>10</v>
      </c>
      <c r="B13" s="646"/>
      <c r="C13" s="646"/>
      <c r="D13" s="646"/>
      <c r="E13" s="506" t="s">
        <v>74</v>
      </c>
      <c r="F13" s="506"/>
      <c r="G13" s="506"/>
      <c r="H13" s="506"/>
      <c r="I13" s="105">
        <v>3</v>
      </c>
    </row>
    <row r="14" spans="1:9" ht="30" customHeight="1" x14ac:dyDescent="0.25">
      <c r="A14" s="645" t="s">
        <v>408</v>
      </c>
      <c r="B14" s="646"/>
      <c r="C14" s="646"/>
      <c r="D14" s="646"/>
      <c r="E14" s="708" t="s">
        <v>558</v>
      </c>
      <c r="F14" s="506"/>
      <c r="G14" s="506"/>
      <c r="H14" s="506"/>
      <c r="I14" s="105">
        <v>3</v>
      </c>
    </row>
    <row r="15" spans="1:9" x14ac:dyDescent="0.25">
      <c r="A15" s="645" t="s">
        <v>402</v>
      </c>
      <c r="B15" s="646"/>
      <c r="C15" s="646"/>
      <c r="D15" s="646"/>
      <c r="E15" s="506" t="s">
        <v>204</v>
      </c>
      <c r="F15" s="506"/>
      <c r="G15" s="506"/>
      <c r="H15" s="506"/>
      <c r="I15" s="105">
        <v>3</v>
      </c>
    </row>
    <row r="16" spans="1:9" x14ac:dyDescent="0.25">
      <c r="A16" s="645" t="s">
        <v>403</v>
      </c>
      <c r="B16" s="646"/>
      <c r="C16" s="646"/>
      <c r="D16" s="646"/>
      <c r="E16" s="506" t="s">
        <v>205</v>
      </c>
      <c r="F16" s="506"/>
      <c r="G16" s="506"/>
      <c r="H16" s="506"/>
      <c r="I16" s="105">
        <v>3</v>
      </c>
    </row>
    <row r="17" spans="1:9" x14ac:dyDescent="0.25">
      <c r="A17" s="645" t="s">
        <v>727</v>
      </c>
      <c r="B17" s="646"/>
      <c r="C17" s="646"/>
      <c r="D17" s="646"/>
      <c r="E17" s="506" t="s">
        <v>559</v>
      </c>
      <c r="F17" s="506"/>
      <c r="G17" s="506"/>
      <c r="H17" s="506"/>
      <c r="I17" s="105">
        <v>3</v>
      </c>
    </row>
    <row r="18" spans="1:9" ht="30.95" customHeight="1" x14ac:dyDescent="0.25">
      <c r="A18" s="650"/>
      <c r="B18" s="506"/>
      <c r="C18" s="506"/>
      <c r="D18" s="506"/>
      <c r="E18" s="506"/>
      <c r="F18" s="506"/>
      <c r="G18" s="506"/>
      <c r="H18" s="506"/>
      <c r="I18" s="105"/>
    </row>
    <row r="19" spans="1:9" ht="15" customHeight="1" x14ac:dyDescent="0.25">
      <c r="A19" s="666" t="s">
        <v>125</v>
      </c>
      <c r="B19" s="667"/>
      <c r="C19" s="667"/>
      <c r="D19" s="667"/>
      <c r="E19" s="667"/>
      <c r="F19" s="667"/>
      <c r="G19" s="667"/>
      <c r="H19" s="667"/>
      <c r="I19" s="668"/>
    </row>
    <row r="20" spans="1:9" x14ac:dyDescent="0.25">
      <c r="A20" s="645" t="s">
        <v>617</v>
      </c>
      <c r="B20" s="646"/>
      <c r="C20" s="646"/>
      <c r="D20" s="646"/>
      <c r="E20" s="506" t="s">
        <v>2252</v>
      </c>
      <c r="F20" s="506"/>
      <c r="G20" s="506"/>
      <c r="H20" s="506"/>
      <c r="I20" s="105">
        <v>4</v>
      </c>
    </row>
    <row r="21" spans="1:9" x14ac:dyDescent="0.25">
      <c r="A21" s="645" t="s">
        <v>905</v>
      </c>
      <c r="B21" s="646"/>
      <c r="C21" s="646"/>
      <c r="D21" s="646"/>
      <c r="E21" s="506" t="s">
        <v>906</v>
      </c>
      <c r="F21" s="506"/>
      <c r="G21" s="506"/>
      <c r="H21" s="506"/>
      <c r="I21" s="105">
        <v>4</v>
      </c>
    </row>
    <row r="22" spans="1:9" x14ac:dyDescent="0.25">
      <c r="A22" s="645" t="s">
        <v>907</v>
      </c>
      <c r="B22" s="646"/>
      <c r="C22" s="646"/>
      <c r="D22" s="646"/>
      <c r="E22" s="506" t="s">
        <v>2253</v>
      </c>
      <c r="F22" s="506"/>
      <c r="G22" s="506"/>
      <c r="H22" s="506"/>
      <c r="I22" s="105">
        <v>6</v>
      </c>
    </row>
    <row r="23" spans="1:9" ht="15" customHeight="1" x14ac:dyDescent="0.25">
      <c r="A23" s="650"/>
      <c r="B23" s="506"/>
      <c r="C23" s="506"/>
      <c r="D23" s="506"/>
      <c r="E23" s="506"/>
      <c r="F23" s="506"/>
      <c r="G23" s="506"/>
      <c r="H23" s="506"/>
      <c r="I23" s="105"/>
    </row>
    <row r="24" spans="1:9" x14ac:dyDescent="0.25">
      <c r="A24" s="666" t="s">
        <v>0</v>
      </c>
      <c r="B24" s="667"/>
      <c r="C24" s="667"/>
      <c r="D24" s="667"/>
      <c r="E24" s="667"/>
      <c r="F24" s="667"/>
      <c r="G24" s="667"/>
      <c r="H24" s="667"/>
      <c r="I24" s="668"/>
    </row>
    <row r="25" spans="1:9" ht="15" customHeight="1" x14ac:dyDescent="0.25">
      <c r="A25" s="645" t="s">
        <v>348</v>
      </c>
      <c r="B25" s="646"/>
      <c r="C25" s="646"/>
      <c r="D25" s="646"/>
      <c r="E25" s="506" t="s">
        <v>334</v>
      </c>
      <c r="F25" s="506"/>
      <c r="G25" s="506"/>
      <c r="H25" s="506"/>
      <c r="I25" s="105">
        <v>12</v>
      </c>
    </row>
    <row r="26" spans="1:9" x14ac:dyDescent="0.25">
      <c r="A26" s="650"/>
      <c r="B26" s="506"/>
      <c r="C26" s="506"/>
      <c r="D26" s="506"/>
      <c r="E26" s="506"/>
      <c r="F26" s="506"/>
      <c r="G26" s="506"/>
      <c r="H26" s="506"/>
      <c r="I26" s="105"/>
    </row>
    <row r="27" spans="1:9" x14ac:dyDescent="0.25">
      <c r="A27" s="532" t="s">
        <v>18</v>
      </c>
      <c r="B27" s="533"/>
      <c r="C27" s="533"/>
      <c r="D27" s="533"/>
      <c r="E27" s="533"/>
      <c r="F27" s="533"/>
      <c r="G27" s="533"/>
      <c r="H27" s="533"/>
      <c r="I27" s="534"/>
    </row>
    <row r="28" spans="1:9" x14ac:dyDescent="0.25">
      <c r="A28" s="651" t="s">
        <v>134</v>
      </c>
      <c r="B28" s="652"/>
      <c r="C28" s="652"/>
      <c r="D28" s="652"/>
      <c r="E28" s="692" t="s">
        <v>908</v>
      </c>
      <c r="F28" s="692"/>
      <c r="G28" s="692"/>
      <c r="H28" s="692"/>
      <c r="I28" s="115">
        <v>3</v>
      </c>
    </row>
    <row r="29" spans="1:9" x14ac:dyDescent="0.25">
      <c r="A29" s="516" t="s">
        <v>1392</v>
      </c>
      <c r="B29" s="517"/>
      <c r="C29" s="517"/>
      <c r="D29" s="517"/>
      <c r="E29" s="517"/>
      <c r="F29" s="517"/>
      <c r="G29" s="517"/>
      <c r="H29" s="518"/>
      <c r="I29" s="86">
        <f>SUM(I28,I25,I20:I23,I11:I18,I7:I8)</f>
        <v>62</v>
      </c>
    </row>
    <row r="30" spans="1:9" x14ac:dyDescent="0.25">
      <c r="A30" s="502" t="s">
        <v>6</v>
      </c>
      <c r="B30" s="502"/>
      <c r="C30" s="502"/>
      <c r="D30" s="502"/>
      <c r="E30" s="502"/>
      <c r="F30" s="502"/>
      <c r="G30" s="502"/>
      <c r="H30" s="502"/>
      <c r="I30" s="502"/>
    </row>
    <row r="31" spans="1:9" ht="29.25" customHeight="1" x14ac:dyDescent="0.25">
      <c r="A31" s="503" t="s">
        <v>2013</v>
      </c>
      <c r="B31" s="503"/>
      <c r="C31" s="503"/>
      <c r="D31" s="503"/>
      <c r="E31" s="503"/>
      <c r="F31" s="503"/>
      <c r="G31" s="503"/>
      <c r="H31" s="503"/>
      <c r="I31" s="503"/>
    </row>
    <row r="32" spans="1:9" s="62" customFormat="1" x14ac:dyDescent="0.25">
      <c r="A32" s="527" t="s">
        <v>560</v>
      </c>
      <c r="B32" s="527"/>
      <c r="C32" s="527" t="s">
        <v>1361</v>
      </c>
      <c r="D32" s="527"/>
      <c r="E32" s="87"/>
      <c r="F32" s="87"/>
      <c r="G32" s="87"/>
      <c r="H32" s="87"/>
      <c r="I32" s="93"/>
    </row>
  </sheetData>
  <sheetProtection password="CA9D" sheet="1" objects="1" scenarios="1"/>
  <mergeCells count="52">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 ref="A12:D12"/>
    <mergeCell ref="E12:H12"/>
    <mergeCell ref="A13:D13"/>
    <mergeCell ref="E13:H13"/>
    <mergeCell ref="A15:D15"/>
    <mergeCell ref="E15:H15"/>
    <mergeCell ref="A14:D14"/>
    <mergeCell ref="E14:H14"/>
    <mergeCell ref="A16:D16"/>
    <mergeCell ref="E16:H16"/>
    <mergeCell ref="A18:D18"/>
    <mergeCell ref="E18:H18"/>
    <mergeCell ref="A19:I19"/>
    <mergeCell ref="A17:D17"/>
    <mergeCell ref="E17:H17"/>
    <mergeCell ref="A32:B32"/>
    <mergeCell ref="A28:D28"/>
    <mergeCell ref="E28:H28"/>
    <mergeCell ref="A29:H29"/>
    <mergeCell ref="A30:I30"/>
    <mergeCell ref="C32:D32"/>
    <mergeCell ref="E21:H21"/>
    <mergeCell ref="A20:D20"/>
    <mergeCell ref="E20:H20"/>
    <mergeCell ref="A31:I31"/>
    <mergeCell ref="A27:I27"/>
    <mergeCell ref="A23:D23"/>
    <mergeCell ref="E23:H23"/>
    <mergeCell ref="A24:I24"/>
    <mergeCell ref="A25:D25"/>
    <mergeCell ref="E25:H25"/>
    <mergeCell ref="A26:D26"/>
    <mergeCell ref="E26:H26"/>
    <mergeCell ref="A22:D22"/>
    <mergeCell ref="E22:H22"/>
    <mergeCell ref="A21:D21"/>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I30"/>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27" customHeight="1" x14ac:dyDescent="0.3">
      <c r="A1" s="447" t="s">
        <v>882</v>
      </c>
      <c r="B1" s="447"/>
      <c r="C1" s="447"/>
      <c r="D1" s="447"/>
      <c r="E1" s="447"/>
      <c r="F1" s="447"/>
      <c r="G1" s="447"/>
      <c r="H1" s="447"/>
      <c r="I1" s="447"/>
    </row>
    <row r="2" spans="1:9" ht="14.65" x14ac:dyDescent="0.3">
      <c r="A2" s="447" t="s">
        <v>625</v>
      </c>
      <c r="B2" s="447"/>
      <c r="C2" s="447"/>
      <c r="D2" s="447"/>
      <c r="E2" s="447"/>
      <c r="F2" s="447"/>
      <c r="G2" s="447"/>
      <c r="H2" s="447"/>
      <c r="I2" s="447"/>
    </row>
    <row r="3" spans="1:9" x14ac:dyDescent="0.25">
      <c r="A3" s="519" t="s">
        <v>27</v>
      </c>
      <c r="B3" s="520"/>
      <c r="C3" s="520" t="s">
        <v>636</v>
      </c>
      <c r="D3" s="520"/>
      <c r="E3" s="520"/>
      <c r="F3" s="520"/>
      <c r="G3" s="520"/>
      <c r="H3" s="520"/>
      <c r="I3" s="521"/>
    </row>
    <row r="4" spans="1:9" x14ac:dyDescent="0.25">
      <c r="A4" s="81" t="s">
        <v>29</v>
      </c>
      <c r="B4" s="670" t="s">
        <v>2055</v>
      </c>
      <c r="C4" s="670"/>
      <c r="D4" s="670"/>
      <c r="E4" s="670"/>
      <c r="F4" s="208"/>
      <c r="G4" s="208"/>
      <c r="H4" s="208"/>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499" t="s">
        <v>401</v>
      </c>
      <c r="F11" s="499"/>
      <c r="G11" s="499"/>
      <c r="H11" s="499"/>
      <c r="I11" s="83">
        <v>6</v>
      </c>
    </row>
    <row r="12" spans="1:9" ht="14.65" x14ac:dyDescent="0.3">
      <c r="A12" s="504" t="s">
        <v>11</v>
      </c>
      <c r="B12" s="505"/>
      <c r="C12" s="505"/>
      <c r="D12" s="505"/>
      <c r="E12" s="506" t="s">
        <v>167</v>
      </c>
      <c r="F12" s="506"/>
      <c r="G12" s="506"/>
      <c r="H12" s="506"/>
      <c r="I12" s="83">
        <v>6</v>
      </c>
    </row>
    <row r="13" spans="1:9" ht="14.65" x14ac:dyDescent="0.3">
      <c r="A13" s="504" t="s">
        <v>10</v>
      </c>
      <c r="B13" s="505"/>
      <c r="C13" s="505"/>
      <c r="D13" s="505"/>
      <c r="E13" s="499" t="s">
        <v>512</v>
      </c>
      <c r="F13" s="499"/>
      <c r="G13" s="499"/>
      <c r="H13" s="499"/>
      <c r="I13" s="83">
        <v>6</v>
      </c>
    </row>
    <row r="14" spans="1:9" x14ac:dyDescent="0.25">
      <c r="A14" s="645" t="s">
        <v>727</v>
      </c>
      <c r="B14" s="646"/>
      <c r="C14" s="646"/>
      <c r="D14" s="646"/>
      <c r="E14" s="506" t="s">
        <v>878</v>
      </c>
      <c r="F14" s="506"/>
      <c r="G14" s="506"/>
      <c r="H14" s="506"/>
      <c r="I14" s="105">
        <v>3</v>
      </c>
    </row>
    <row r="15" spans="1:9" x14ac:dyDescent="0.25">
      <c r="A15" s="650"/>
      <c r="B15" s="506"/>
      <c r="C15" s="506"/>
      <c r="D15" s="506"/>
      <c r="E15" s="506"/>
      <c r="F15" s="506"/>
      <c r="G15" s="506"/>
      <c r="H15" s="506"/>
      <c r="I15" s="105"/>
    </row>
    <row r="16" spans="1:9" x14ac:dyDescent="0.25">
      <c r="A16" s="666" t="s">
        <v>125</v>
      </c>
      <c r="B16" s="667"/>
      <c r="C16" s="667"/>
      <c r="D16" s="667"/>
      <c r="E16" s="667"/>
      <c r="F16" s="667"/>
      <c r="G16" s="667"/>
      <c r="H16" s="667"/>
      <c r="I16" s="668"/>
    </row>
    <row r="17" spans="1:9" ht="30" customHeight="1" x14ac:dyDescent="0.25">
      <c r="A17" s="645" t="s">
        <v>617</v>
      </c>
      <c r="B17" s="646"/>
      <c r="C17" s="646"/>
      <c r="D17" s="646"/>
      <c r="E17" s="646" t="s">
        <v>1465</v>
      </c>
      <c r="F17" s="646"/>
      <c r="G17" s="646"/>
      <c r="H17" s="646"/>
      <c r="I17" s="105">
        <v>8</v>
      </c>
    </row>
    <row r="18" spans="1:9" x14ac:dyDescent="0.25">
      <c r="A18" s="650"/>
      <c r="B18" s="506"/>
      <c r="C18" s="506"/>
      <c r="D18" s="506"/>
      <c r="E18" s="506"/>
      <c r="F18" s="506"/>
      <c r="G18" s="506"/>
      <c r="H18" s="506"/>
      <c r="I18" s="105"/>
    </row>
    <row r="19" spans="1:9" x14ac:dyDescent="0.25">
      <c r="A19" s="666" t="s">
        <v>0</v>
      </c>
      <c r="B19" s="667"/>
      <c r="C19" s="667"/>
      <c r="D19" s="667"/>
      <c r="E19" s="667"/>
      <c r="F19" s="667"/>
      <c r="G19" s="667"/>
      <c r="H19" s="667"/>
      <c r="I19" s="668"/>
    </row>
    <row r="20" spans="1:9" ht="15" customHeight="1" x14ac:dyDescent="0.25">
      <c r="A20" s="645" t="s">
        <v>348</v>
      </c>
      <c r="B20" s="646"/>
      <c r="C20" s="646"/>
      <c r="D20" s="646"/>
      <c r="E20" s="506" t="s">
        <v>334</v>
      </c>
      <c r="F20" s="506"/>
      <c r="G20" s="506"/>
      <c r="H20" s="506"/>
      <c r="I20" s="105">
        <v>12</v>
      </c>
    </row>
    <row r="21" spans="1:9" ht="15" customHeight="1" x14ac:dyDescent="0.25">
      <c r="A21" s="650"/>
      <c r="B21" s="506"/>
      <c r="C21" s="506"/>
      <c r="D21" s="506"/>
      <c r="E21" s="506"/>
      <c r="F21" s="506"/>
      <c r="G21" s="506"/>
      <c r="H21" s="506"/>
      <c r="I21" s="105"/>
    </row>
    <row r="22" spans="1:9" ht="15" customHeight="1" x14ac:dyDescent="0.25">
      <c r="A22" s="666" t="s">
        <v>18</v>
      </c>
      <c r="B22" s="667"/>
      <c r="C22" s="667"/>
      <c r="D22" s="667"/>
      <c r="E22" s="667"/>
      <c r="F22" s="667"/>
      <c r="G22" s="667"/>
      <c r="H22" s="667"/>
      <c r="I22" s="668"/>
    </row>
    <row r="23" spans="1:9" x14ac:dyDescent="0.25">
      <c r="A23" s="645" t="s">
        <v>161</v>
      </c>
      <c r="B23" s="646"/>
      <c r="C23" s="646"/>
      <c r="D23" s="646"/>
      <c r="E23" s="646" t="s">
        <v>629</v>
      </c>
      <c r="F23" s="646"/>
      <c r="G23" s="646"/>
      <c r="H23" s="646"/>
      <c r="I23" s="105">
        <v>3</v>
      </c>
    </row>
    <row r="24" spans="1:9" x14ac:dyDescent="0.25">
      <c r="A24" s="645" t="s">
        <v>616</v>
      </c>
      <c r="B24" s="646"/>
      <c r="C24" s="646"/>
      <c r="D24" s="646"/>
      <c r="E24" s="646" t="s">
        <v>615</v>
      </c>
      <c r="F24" s="646"/>
      <c r="G24" s="646"/>
      <c r="H24" s="646"/>
      <c r="I24" s="105">
        <v>3</v>
      </c>
    </row>
    <row r="25" spans="1:9" x14ac:dyDescent="0.25">
      <c r="A25" s="645" t="s">
        <v>407</v>
      </c>
      <c r="B25" s="646"/>
      <c r="C25" s="646"/>
      <c r="D25" s="646"/>
      <c r="E25" s="646" t="s">
        <v>406</v>
      </c>
      <c r="F25" s="646"/>
      <c r="G25" s="646"/>
      <c r="H25" s="646"/>
      <c r="I25" s="105">
        <v>2</v>
      </c>
    </row>
    <row r="26" spans="1:9" x14ac:dyDescent="0.25">
      <c r="A26" s="645" t="s">
        <v>383</v>
      </c>
      <c r="B26" s="646"/>
      <c r="C26" s="646"/>
      <c r="D26" s="646"/>
      <c r="E26" s="646" t="s">
        <v>336</v>
      </c>
      <c r="F26" s="646"/>
      <c r="G26" s="646"/>
      <c r="H26" s="646"/>
      <c r="I26" s="105">
        <v>4</v>
      </c>
    </row>
    <row r="27" spans="1:9" x14ac:dyDescent="0.25">
      <c r="A27" s="679" t="s">
        <v>1548</v>
      </c>
      <c r="B27" s="680"/>
      <c r="C27" s="680"/>
      <c r="D27" s="680"/>
      <c r="E27" s="680"/>
      <c r="F27" s="680"/>
      <c r="G27" s="680"/>
      <c r="H27" s="681"/>
      <c r="I27" s="107">
        <f>SUM(I23:I26,I20:I21,I17:I18,I11:I15,I7:I9)</f>
        <v>62</v>
      </c>
    </row>
    <row r="28" spans="1:9" x14ac:dyDescent="0.25">
      <c r="A28" s="749" t="s">
        <v>6</v>
      </c>
      <c r="B28" s="749"/>
      <c r="C28" s="749"/>
      <c r="D28" s="749"/>
      <c r="E28" s="749"/>
      <c r="F28" s="749"/>
      <c r="G28" s="749"/>
      <c r="H28" s="749"/>
      <c r="I28" s="749"/>
    </row>
    <row r="29" spans="1:9" ht="24.75" customHeight="1" x14ac:dyDescent="0.25">
      <c r="A29" s="503" t="s">
        <v>2013</v>
      </c>
      <c r="B29" s="503"/>
      <c r="C29" s="503"/>
      <c r="D29" s="503"/>
      <c r="E29" s="503"/>
      <c r="F29" s="503"/>
      <c r="G29" s="503"/>
      <c r="H29" s="503"/>
      <c r="I29" s="503"/>
    </row>
    <row r="30" spans="1:9" s="62" customFormat="1" x14ac:dyDescent="0.25">
      <c r="A30" s="527" t="s">
        <v>560</v>
      </c>
      <c r="B30" s="527"/>
      <c r="C30" s="527" t="s">
        <v>1361</v>
      </c>
      <c r="D30" s="527"/>
      <c r="E30" s="87"/>
      <c r="F30" s="87"/>
      <c r="G30" s="87"/>
      <c r="H30" s="87"/>
      <c r="I30" s="93"/>
    </row>
  </sheetData>
  <sheetProtection password="CA9D" sheet="1" objects="1" scenarios="1"/>
  <mergeCells count="48">
    <mergeCell ref="A11:D11"/>
    <mergeCell ref="E11:H11"/>
    <mergeCell ref="A12:D12"/>
    <mergeCell ref="A8:D8"/>
    <mergeCell ref="E8:H8"/>
    <mergeCell ref="A9:D9"/>
    <mergeCell ref="E9:H9"/>
    <mergeCell ref="A10:I10"/>
    <mergeCell ref="E12:H12"/>
    <mergeCell ref="A1:I1"/>
    <mergeCell ref="A2:I2"/>
    <mergeCell ref="A5:I5"/>
    <mergeCell ref="A6:I6"/>
    <mergeCell ref="A7:D7"/>
    <mergeCell ref="E7:H7"/>
    <mergeCell ref="A3:B3"/>
    <mergeCell ref="C3:I3"/>
    <mergeCell ref="B4:E4"/>
    <mergeCell ref="A13:D13"/>
    <mergeCell ref="E13:H13"/>
    <mergeCell ref="A15:D15"/>
    <mergeCell ref="E15:H15"/>
    <mergeCell ref="A14:D14"/>
    <mergeCell ref="E14:H14"/>
    <mergeCell ref="A30:B30"/>
    <mergeCell ref="A24:D24"/>
    <mergeCell ref="E24:H24"/>
    <mergeCell ref="A27:H27"/>
    <mergeCell ref="A28:I28"/>
    <mergeCell ref="A29:I29"/>
    <mergeCell ref="C30:D30"/>
    <mergeCell ref="A25:D25"/>
    <mergeCell ref="E25:H25"/>
    <mergeCell ref="A16:I16"/>
    <mergeCell ref="A17:D17"/>
    <mergeCell ref="E17:H17"/>
    <mergeCell ref="A26:D26"/>
    <mergeCell ref="E26:H26"/>
    <mergeCell ref="A18:D18"/>
    <mergeCell ref="E18:H18"/>
    <mergeCell ref="A19:I19"/>
    <mergeCell ref="A20:D20"/>
    <mergeCell ref="E20:H20"/>
    <mergeCell ref="A21:D21"/>
    <mergeCell ref="E21:H21"/>
    <mergeCell ref="A22:I22"/>
    <mergeCell ref="A23:D23"/>
    <mergeCell ref="E23:H2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I30"/>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27" customHeight="1" x14ac:dyDescent="0.3">
      <c r="A1" s="447" t="s">
        <v>882</v>
      </c>
      <c r="B1" s="447"/>
      <c r="C1" s="447"/>
      <c r="D1" s="447"/>
      <c r="E1" s="447"/>
      <c r="F1" s="447"/>
      <c r="G1" s="447"/>
      <c r="H1" s="447"/>
      <c r="I1" s="447"/>
    </row>
    <row r="2" spans="1:9" ht="14.65" x14ac:dyDescent="0.3">
      <c r="A2" s="447" t="s">
        <v>605</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670" t="s">
        <v>1127</v>
      </c>
      <c r="C4" s="670"/>
      <c r="D4" s="670"/>
      <c r="E4" s="670"/>
      <c r="F4" s="208"/>
      <c r="G4" s="208"/>
      <c r="H4" s="208"/>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31.7" customHeight="1" x14ac:dyDescent="0.25">
      <c r="A10" s="645" t="s">
        <v>13</v>
      </c>
      <c r="B10" s="646"/>
      <c r="C10" s="646"/>
      <c r="D10" s="646"/>
      <c r="E10" s="646" t="s">
        <v>75</v>
      </c>
      <c r="F10" s="646"/>
      <c r="G10" s="646"/>
      <c r="H10" s="646"/>
      <c r="I10" s="105">
        <v>3</v>
      </c>
    </row>
    <row r="11" spans="1:9" x14ac:dyDescent="0.25">
      <c r="A11" s="645" t="s">
        <v>212</v>
      </c>
      <c r="B11" s="646"/>
      <c r="C11" s="646"/>
      <c r="D11" s="646"/>
      <c r="E11" s="646" t="s">
        <v>12</v>
      </c>
      <c r="F11" s="646"/>
      <c r="G11" s="646"/>
      <c r="H11" s="646"/>
      <c r="I11" s="105">
        <v>3</v>
      </c>
    </row>
    <row r="12" spans="1:9" ht="30" customHeight="1" x14ac:dyDescent="0.25">
      <c r="A12" s="645" t="s">
        <v>11</v>
      </c>
      <c r="B12" s="646"/>
      <c r="C12" s="646"/>
      <c r="D12" s="646"/>
      <c r="E12" s="506" t="s">
        <v>159</v>
      </c>
      <c r="F12" s="506"/>
      <c r="G12" s="506"/>
      <c r="H12" s="506"/>
      <c r="I12" s="105">
        <v>6</v>
      </c>
    </row>
    <row r="13" spans="1:9" ht="27.75" customHeight="1" x14ac:dyDescent="0.25">
      <c r="A13" s="645" t="s">
        <v>10</v>
      </c>
      <c r="B13" s="646"/>
      <c r="C13" s="646"/>
      <c r="D13" s="646"/>
      <c r="E13" s="506" t="s">
        <v>74</v>
      </c>
      <c r="F13" s="506"/>
      <c r="G13" s="506"/>
      <c r="H13" s="506"/>
      <c r="I13" s="105">
        <v>6</v>
      </c>
    </row>
    <row r="14" spans="1:9" x14ac:dyDescent="0.25">
      <c r="A14" s="650"/>
      <c r="B14" s="506"/>
      <c r="C14" s="506"/>
      <c r="D14" s="506"/>
      <c r="E14" s="506"/>
      <c r="F14" s="506"/>
      <c r="G14" s="506"/>
      <c r="H14" s="506"/>
      <c r="I14" s="105"/>
    </row>
    <row r="15" spans="1:9" x14ac:dyDescent="0.25">
      <c r="A15" s="666" t="s">
        <v>125</v>
      </c>
      <c r="B15" s="667"/>
      <c r="C15" s="667"/>
      <c r="D15" s="667"/>
      <c r="E15" s="667"/>
      <c r="F15" s="667"/>
      <c r="G15" s="667"/>
      <c r="H15" s="667"/>
      <c r="I15" s="668"/>
    </row>
    <row r="16" spans="1:9" x14ac:dyDescent="0.25">
      <c r="A16" s="645" t="s">
        <v>983</v>
      </c>
      <c r="B16" s="646"/>
      <c r="C16" s="646"/>
      <c r="D16" s="646"/>
      <c r="E16" s="506" t="s">
        <v>627</v>
      </c>
      <c r="F16" s="506"/>
      <c r="G16" s="506"/>
      <c r="H16" s="506"/>
      <c r="I16" s="105">
        <v>4</v>
      </c>
    </row>
    <row r="17" spans="1:9" x14ac:dyDescent="0.25">
      <c r="A17" s="650" t="s">
        <v>397</v>
      </c>
      <c r="B17" s="506"/>
      <c r="C17" s="506"/>
      <c r="D17" s="506"/>
      <c r="E17" s="506" t="s">
        <v>1734</v>
      </c>
      <c r="F17" s="506"/>
      <c r="G17" s="506"/>
      <c r="H17" s="506"/>
      <c r="I17" s="167" t="s">
        <v>632</v>
      </c>
    </row>
    <row r="18" spans="1:9" x14ac:dyDescent="0.25">
      <c r="A18" s="650" t="s">
        <v>397</v>
      </c>
      <c r="B18" s="506"/>
      <c r="C18" s="506"/>
      <c r="D18" s="506"/>
      <c r="E18" s="506" t="s">
        <v>1735</v>
      </c>
      <c r="F18" s="506"/>
      <c r="G18" s="506"/>
      <c r="H18" s="506"/>
      <c r="I18" s="167" t="s">
        <v>632</v>
      </c>
    </row>
    <row r="19" spans="1:9" x14ac:dyDescent="0.25">
      <c r="A19" s="650"/>
      <c r="B19" s="506"/>
      <c r="C19" s="506"/>
      <c r="D19" s="506"/>
      <c r="E19" s="506"/>
      <c r="F19" s="506"/>
      <c r="G19" s="506"/>
      <c r="H19" s="506"/>
      <c r="I19" s="105"/>
    </row>
    <row r="20" spans="1:9" ht="15" customHeight="1" x14ac:dyDescent="0.25">
      <c r="A20" s="666" t="s">
        <v>0</v>
      </c>
      <c r="B20" s="667"/>
      <c r="C20" s="667"/>
      <c r="D20" s="667"/>
      <c r="E20" s="667"/>
      <c r="F20" s="667"/>
      <c r="G20" s="667"/>
      <c r="H20" s="667"/>
      <c r="I20" s="668"/>
    </row>
    <row r="21" spans="1:9" ht="15" customHeight="1" x14ac:dyDescent="0.3">
      <c r="A21" s="538" t="s">
        <v>348</v>
      </c>
      <c r="B21" s="539"/>
      <c r="C21" s="539"/>
      <c r="D21" s="539"/>
      <c r="E21" s="512" t="s">
        <v>334</v>
      </c>
      <c r="F21" s="512"/>
      <c r="G21" s="512"/>
      <c r="H21" s="512"/>
      <c r="I21" s="103">
        <v>12</v>
      </c>
    </row>
    <row r="22" spans="1:9" ht="15" customHeight="1"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x14ac:dyDescent="0.25">
      <c r="A24" s="538" t="s">
        <v>910</v>
      </c>
      <c r="B24" s="539"/>
      <c r="C24" s="539"/>
      <c r="D24" s="539"/>
      <c r="E24" s="505" t="s">
        <v>911</v>
      </c>
      <c r="F24" s="505"/>
      <c r="G24" s="505"/>
      <c r="H24" s="505"/>
      <c r="I24" s="83">
        <v>3</v>
      </c>
    </row>
    <row r="25" spans="1:9" x14ac:dyDescent="0.25">
      <c r="A25" s="538" t="s">
        <v>909</v>
      </c>
      <c r="B25" s="539"/>
      <c r="C25" s="539"/>
      <c r="D25" s="539"/>
      <c r="E25" s="505"/>
      <c r="F25" s="505"/>
      <c r="G25" s="505"/>
      <c r="H25" s="505"/>
      <c r="I25" s="83">
        <v>6</v>
      </c>
    </row>
    <row r="26" spans="1:9" x14ac:dyDescent="0.25">
      <c r="A26" s="516" t="s">
        <v>1543</v>
      </c>
      <c r="B26" s="517"/>
      <c r="C26" s="517"/>
      <c r="D26" s="517"/>
      <c r="E26" s="517"/>
      <c r="F26" s="517"/>
      <c r="G26" s="517"/>
      <c r="H26" s="518"/>
      <c r="I26" s="124" t="s">
        <v>1416</v>
      </c>
    </row>
    <row r="27" spans="1:9" x14ac:dyDescent="0.25">
      <c r="A27" s="502" t="s">
        <v>6</v>
      </c>
      <c r="B27" s="502"/>
      <c r="C27" s="502"/>
      <c r="D27" s="502"/>
      <c r="E27" s="502"/>
      <c r="F27" s="502"/>
      <c r="G27" s="502"/>
      <c r="H27" s="502"/>
      <c r="I27" s="502"/>
    </row>
    <row r="28" spans="1:9" ht="30.95" customHeight="1" x14ac:dyDescent="0.25">
      <c r="A28" s="503" t="s">
        <v>2013</v>
      </c>
      <c r="B28" s="503"/>
      <c r="C28" s="503"/>
      <c r="D28" s="503"/>
      <c r="E28" s="503"/>
      <c r="F28" s="503"/>
      <c r="G28" s="503"/>
      <c r="H28" s="503"/>
      <c r="I28" s="503"/>
    </row>
    <row r="29" spans="1:9" x14ac:dyDescent="0.25">
      <c r="A29" s="503" t="s">
        <v>635</v>
      </c>
      <c r="B29" s="503"/>
      <c r="C29" s="503"/>
      <c r="D29" s="503"/>
      <c r="E29" s="503"/>
      <c r="F29" s="503"/>
      <c r="G29" s="503"/>
      <c r="H29" s="503"/>
      <c r="I29" s="503"/>
    </row>
    <row r="30" spans="1:9" s="62" customFormat="1" x14ac:dyDescent="0.25">
      <c r="A30" s="527" t="s">
        <v>560</v>
      </c>
      <c r="B30" s="527"/>
      <c r="C30" s="527" t="s">
        <v>1361</v>
      </c>
      <c r="D30" s="527"/>
      <c r="E30" s="87"/>
      <c r="F30" s="87"/>
      <c r="G30" s="87"/>
      <c r="H30" s="87"/>
      <c r="I30" s="93"/>
    </row>
  </sheetData>
  <sheetProtection password="CA9D" sheet="1" objects="1" scenarios="1"/>
  <mergeCells count="47">
    <mergeCell ref="A11:D11"/>
    <mergeCell ref="E11:H11"/>
    <mergeCell ref="A1:I1"/>
    <mergeCell ref="A2:I2"/>
    <mergeCell ref="A5:I5"/>
    <mergeCell ref="A6:I6"/>
    <mergeCell ref="A7:D7"/>
    <mergeCell ref="E7:H7"/>
    <mergeCell ref="A8:D8"/>
    <mergeCell ref="E8:H8"/>
    <mergeCell ref="A9:I9"/>
    <mergeCell ref="A10:D10"/>
    <mergeCell ref="E10:H10"/>
    <mergeCell ref="B4:E4"/>
    <mergeCell ref="A3:B3"/>
    <mergeCell ref="C3:I3"/>
    <mergeCell ref="A12:D12"/>
    <mergeCell ref="E12:H12"/>
    <mergeCell ref="A13:D13"/>
    <mergeCell ref="E13:H13"/>
    <mergeCell ref="A14:D14"/>
    <mergeCell ref="E14:H14"/>
    <mergeCell ref="A22:D22"/>
    <mergeCell ref="E22:H22"/>
    <mergeCell ref="A15:I15"/>
    <mergeCell ref="A16:D16"/>
    <mergeCell ref="E16:H16"/>
    <mergeCell ref="A17:D17"/>
    <mergeCell ref="E17:H17"/>
    <mergeCell ref="A18:D18"/>
    <mergeCell ref="E18:H18"/>
    <mergeCell ref="A19:D19"/>
    <mergeCell ref="E19:H19"/>
    <mergeCell ref="A20:I20"/>
    <mergeCell ref="A21:D21"/>
    <mergeCell ref="E21:H21"/>
    <mergeCell ref="A23:I23"/>
    <mergeCell ref="A25:D25"/>
    <mergeCell ref="E25:H25"/>
    <mergeCell ref="A24:D24"/>
    <mergeCell ref="E24:H24"/>
    <mergeCell ref="A30:B30"/>
    <mergeCell ref="A26:H26"/>
    <mergeCell ref="A27:I27"/>
    <mergeCell ref="A28:I28"/>
    <mergeCell ref="A29:I29"/>
    <mergeCell ref="C30:D30"/>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activeCell="A10" sqref="A10:XFD10"/>
    </sheetView>
  </sheetViews>
  <sheetFormatPr defaultColWidth="9.140625" defaultRowHeight="15" x14ac:dyDescent="0.25"/>
  <cols>
    <col min="1" max="8" width="9.140625" style="377"/>
    <col min="9" max="9" width="9.140625" style="381"/>
    <col min="10" max="16384" width="9.140625" style="377"/>
  </cols>
  <sheetData>
    <row r="1" spans="1:9" x14ac:dyDescent="0.25">
      <c r="A1" s="447" t="s">
        <v>1487</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70" t="s">
        <v>876</v>
      </c>
      <c r="C4" s="670"/>
      <c r="D4" s="670"/>
      <c r="E4" s="670"/>
      <c r="F4" s="378"/>
      <c r="G4" s="378"/>
      <c r="H4" s="378"/>
      <c r="I4" s="83"/>
    </row>
    <row r="5" spans="1:9" x14ac:dyDescent="0.25">
      <c r="A5" s="529"/>
      <c r="B5" s="530"/>
      <c r="C5" s="530"/>
      <c r="D5" s="530"/>
      <c r="E5" s="530"/>
      <c r="F5" s="530"/>
      <c r="G5" s="530"/>
      <c r="H5" s="530"/>
      <c r="I5" s="531"/>
    </row>
    <row r="6" spans="1:9" ht="27.75" customHeight="1" x14ac:dyDescent="0.25">
      <c r="A6" s="504" t="s">
        <v>331</v>
      </c>
      <c r="B6" s="505"/>
      <c r="C6" s="505"/>
      <c r="D6" s="505"/>
      <c r="E6" s="499" t="s">
        <v>2449</v>
      </c>
      <c r="F6" s="499"/>
      <c r="G6" s="499"/>
      <c r="H6" s="499"/>
      <c r="I6" s="83">
        <v>3</v>
      </c>
    </row>
    <row r="7" spans="1:9" x14ac:dyDescent="0.25">
      <c r="A7" s="498" t="s">
        <v>134</v>
      </c>
      <c r="B7" s="499"/>
      <c r="C7" s="499"/>
      <c r="D7" s="499"/>
      <c r="E7" s="528" t="s">
        <v>913</v>
      </c>
      <c r="F7" s="528"/>
      <c r="G7" s="528"/>
      <c r="H7" s="528"/>
      <c r="I7" s="83">
        <v>3</v>
      </c>
    </row>
    <row r="8" spans="1:9" x14ac:dyDescent="0.25">
      <c r="A8" s="498" t="s">
        <v>363</v>
      </c>
      <c r="B8" s="499"/>
      <c r="C8" s="499"/>
      <c r="D8" s="499"/>
      <c r="E8" s="499" t="s">
        <v>8</v>
      </c>
      <c r="F8" s="499"/>
      <c r="G8" s="499"/>
      <c r="H8" s="499"/>
      <c r="I8" s="83">
        <v>6</v>
      </c>
    </row>
    <row r="9" spans="1:9" ht="31.5" customHeight="1" x14ac:dyDescent="0.25">
      <c r="A9" s="504" t="s">
        <v>2422</v>
      </c>
      <c r="B9" s="505"/>
      <c r="C9" s="505"/>
      <c r="D9" s="505"/>
      <c r="E9" s="506" t="s">
        <v>2450</v>
      </c>
      <c r="F9" s="506"/>
      <c r="G9" s="506"/>
      <c r="H9" s="506"/>
      <c r="I9" s="83">
        <v>3</v>
      </c>
    </row>
    <row r="10" spans="1:9" x14ac:dyDescent="0.25">
      <c r="A10" s="504" t="s">
        <v>2</v>
      </c>
      <c r="B10" s="505"/>
      <c r="C10" s="505"/>
      <c r="D10" s="505"/>
      <c r="E10" s="507" t="s">
        <v>2451</v>
      </c>
      <c r="F10" s="507"/>
      <c r="G10" s="507"/>
      <c r="H10" s="507"/>
      <c r="I10" s="83">
        <v>6</v>
      </c>
    </row>
    <row r="11" spans="1:9" x14ac:dyDescent="0.25">
      <c r="A11" s="538" t="s">
        <v>348</v>
      </c>
      <c r="B11" s="539"/>
      <c r="C11" s="539"/>
      <c r="D11" s="539"/>
      <c r="E11" s="512" t="s">
        <v>334</v>
      </c>
      <c r="F11" s="512"/>
      <c r="G11" s="512"/>
      <c r="H11" s="512"/>
      <c r="I11" s="103">
        <v>12</v>
      </c>
    </row>
    <row r="12" spans="1:9" ht="15" customHeight="1" x14ac:dyDescent="0.25">
      <c r="A12" s="538" t="s">
        <v>48</v>
      </c>
      <c r="B12" s="539"/>
      <c r="C12" s="539"/>
      <c r="D12" s="539"/>
      <c r="E12" s="512" t="s">
        <v>49</v>
      </c>
      <c r="F12" s="512"/>
      <c r="G12" s="512"/>
      <c r="H12" s="512"/>
      <c r="I12" s="103">
        <v>3</v>
      </c>
    </row>
    <row r="13" spans="1:9" ht="15" customHeight="1" x14ac:dyDescent="0.25">
      <c r="A13" s="538" t="s">
        <v>880</v>
      </c>
      <c r="B13" s="539"/>
      <c r="C13" s="539"/>
      <c r="D13" s="539"/>
      <c r="E13" s="512" t="s">
        <v>879</v>
      </c>
      <c r="F13" s="512"/>
      <c r="G13" s="512"/>
      <c r="H13" s="512"/>
      <c r="I13" s="103">
        <v>4</v>
      </c>
    </row>
    <row r="14" spans="1:9" ht="48" customHeight="1" x14ac:dyDescent="0.25">
      <c r="A14" s="504" t="s">
        <v>1887</v>
      </c>
      <c r="B14" s="505"/>
      <c r="C14" s="505"/>
      <c r="D14" s="505"/>
      <c r="E14" s="505" t="s">
        <v>2540</v>
      </c>
      <c r="F14" s="505"/>
      <c r="G14" s="505"/>
      <c r="H14" s="505"/>
      <c r="I14" s="83">
        <v>6</v>
      </c>
    </row>
    <row r="15" spans="1:9" x14ac:dyDescent="0.25">
      <c r="A15" s="498" t="s">
        <v>362</v>
      </c>
      <c r="B15" s="499"/>
      <c r="C15" s="499"/>
      <c r="D15" s="499"/>
      <c r="E15" s="499" t="s">
        <v>9</v>
      </c>
      <c r="F15" s="499"/>
      <c r="G15" s="499"/>
      <c r="H15" s="499"/>
      <c r="I15" s="83">
        <v>3</v>
      </c>
    </row>
    <row r="16" spans="1:9" ht="15" customHeight="1" x14ac:dyDescent="0.25">
      <c r="A16" s="538" t="s">
        <v>562</v>
      </c>
      <c r="B16" s="539"/>
      <c r="C16" s="539"/>
      <c r="D16" s="539"/>
      <c r="E16" s="499" t="s">
        <v>912</v>
      </c>
      <c r="F16" s="499"/>
      <c r="G16" s="499"/>
      <c r="H16" s="499"/>
      <c r="I16" s="103">
        <v>4</v>
      </c>
    </row>
    <row r="17" spans="1:9" ht="19.5" customHeight="1" x14ac:dyDescent="0.25">
      <c r="A17" s="651" t="s">
        <v>1014</v>
      </c>
      <c r="B17" s="652"/>
      <c r="C17" s="652"/>
      <c r="D17" s="652"/>
      <c r="E17" s="652"/>
      <c r="F17" s="652"/>
      <c r="G17" s="652"/>
      <c r="H17" s="652"/>
      <c r="I17" s="115">
        <v>7</v>
      </c>
    </row>
    <row r="18" spans="1:9" x14ac:dyDescent="0.25">
      <c r="A18" s="516" t="s">
        <v>1396</v>
      </c>
      <c r="B18" s="517"/>
      <c r="C18" s="517"/>
      <c r="D18" s="517"/>
      <c r="E18" s="517"/>
      <c r="F18" s="517"/>
      <c r="G18" s="517"/>
      <c r="H18" s="518"/>
      <c r="I18" s="86">
        <f>SUM(I6:I17)</f>
        <v>60</v>
      </c>
    </row>
    <row r="19" spans="1:9" x14ac:dyDescent="0.25">
      <c r="A19" s="502" t="s">
        <v>6</v>
      </c>
      <c r="B19" s="502"/>
      <c r="C19" s="502"/>
      <c r="D19" s="502"/>
      <c r="E19" s="502"/>
      <c r="F19" s="502"/>
      <c r="G19" s="502"/>
      <c r="H19" s="502"/>
      <c r="I19" s="502"/>
    </row>
    <row r="20" spans="1:9" ht="44.25" customHeight="1" x14ac:dyDescent="0.25">
      <c r="A20" s="640" t="s">
        <v>2441</v>
      </c>
      <c r="B20" s="640"/>
      <c r="C20" s="640"/>
      <c r="D20" s="640"/>
      <c r="E20" s="640"/>
      <c r="F20" s="640"/>
      <c r="G20" s="640"/>
      <c r="H20" s="640"/>
      <c r="I20" s="640"/>
    </row>
    <row r="21" spans="1:9" ht="57" customHeight="1" x14ac:dyDescent="0.25">
      <c r="A21" s="503" t="s">
        <v>2421</v>
      </c>
      <c r="B21" s="503"/>
      <c r="C21" s="503"/>
      <c r="D21" s="503"/>
      <c r="E21" s="503"/>
      <c r="F21" s="503"/>
      <c r="G21" s="503"/>
      <c r="H21" s="503"/>
      <c r="I21" s="503"/>
    </row>
    <row r="22" spans="1:9" x14ac:dyDescent="0.25">
      <c r="A22" s="503" t="s">
        <v>2465</v>
      </c>
      <c r="B22" s="503"/>
      <c r="C22" s="503"/>
      <c r="D22" s="503"/>
      <c r="E22" s="503"/>
      <c r="F22" s="503"/>
      <c r="G22" s="503"/>
      <c r="H22" s="503"/>
      <c r="I22" s="503"/>
    </row>
    <row r="23" spans="1:9" x14ac:dyDescent="0.25">
      <c r="A23" s="527" t="s">
        <v>560</v>
      </c>
      <c r="B23" s="527"/>
      <c r="C23" s="527" t="s">
        <v>1361</v>
      </c>
      <c r="D23" s="527"/>
      <c r="E23" s="382"/>
      <c r="F23" s="382"/>
      <c r="G23" s="382"/>
      <c r="H23" s="382"/>
      <c r="I23" s="93"/>
    </row>
  </sheetData>
  <sheetProtection password="CA9D"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I22"/>
    <mergeCell ref="A23:B23"/>
    <mergeCell ref="C23:D23"/>
    <mergeCell ref="A17:D17"/>
    <mergeCell ref="E17:H17"/>
    <mergeCell ref="A18:H18"/>
    <mergeCell ref="A19:I19"/>
    <mergeCell ref="A20:I20"/>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I28"/>
  <sheetViews>
    <sheetView view="pageLayout" zoomScaleNormal="100" workbookViewId="0">
      <selection sqref="A1:I1"/>
    </sheetView>
  </sheetViews>
  <sheetFormatPr defaultColWidth="9.140625" defaultRowHeight="15" x14ac:dyDescent="0.25"/>
  <cols>
    <col min="1" max="16384" width="9.140625" style="23"/>
  </cols>
  <sheetData>
    <row r="1" spans="1:9" ht="14.65" x14ac:dyDescent="0.3">
      <c r="A1" s="447" t="s">
        <v>298</v>
      </c>
      <c r="B1" s="447"/>
      <c r="C1" s="447"/>
      <c r="D1" s="447"/>
      <c r="E1" s="447"/>
      <c r="F1" s="447"/>
      <c r="G1" s="447"/>
      <c r="H1" s="447"/>
      <c r="I1" s="447"/>
    </row>
    <row r="2" spans="1:9" ht="14.65" x14ac:dyDescent="0.3">
      <c r="A2" s="447" t="s">
        <v>914</v>
      </c>
      <c r="B2" s="447"/>
      <c r="C2" s="447"/>
      <c r="D2" s="447"/>
      <c r="E2" s="447"/>
      <c r="F2" s="447"/>
      <c r="G2" s="447"/>
      <c r="H2" s="447"/>
      <c r="I2" s="447"/>
    </row>
    <row r="3" spans="1:9" ht="14.65" x14ac:dyDescent="0.3">
      <c r="A3" s="519" t="s">
        <v>27</v>
      </c>
      <c r="B3" s="520"/>
      <c r="C3" s="520" t="s">
        <v>440</v>
      </c>
      <c r="D3" s="520"/>
      <c r="E3" s="520"/>
      <c r="F3" s="520"/>
      <c r="G3" s="520"/>
      <c r="H3" s="520"/>
      <c r="I3" s="521"/>
    </row>
    <row r="4" spans="1:9" ht="14.65" x14ac:dyDescent="0.3">
      <c r="A4" s="81" t="s">
        <v>29</v>
      </c>
      <c r="B4" s="139">
        <v>14.190099999999999</v>
      </c>
      <c r="C4" s="136"/>
      <c r="D4" s="136"/>
      <c r="E4" s="136"/>
      <c r="F4" s="136"/>
      <c r="G4" s="136"/>
      <c r="H4" s="136"/>
      <c r="I4" s="137"/>
    </row>
    <row r="5" spans="1:9" x14ac:dyDescent="0.25">
      <c r="A5" s="672"/>
      <c r="B5" s="673"/>
      <c r="C5" s="673"/>
      <c r="D5" s="673"/>
      <c r="E5" s="673"/>
      <c r="F5" s="673"/>
      <c r="G5" s="673"/>
      <c r="H5" s="673"/>
      <c r="I5" s="674"/>
    </row>
    <row r="6" spans="1:9" ht="15" customHeight="1" x14ac:dyDescent="0.25">
      <c r="A6" s="524" t="s">
        <v>1385</v>
      </c>
      <c r="B6" s="525"/>
      <c r="C6" s="525"/>
      <c r="D6" s="525"/>
      <c r="E6" s="525"/>
      <c r="F6" s="525"/>
      <c r="G6" s="525"/>
      <c r="H6" s="525"/>
      <c r="I6" s="526"/>
    </row>
    <row r="7" spans="1:9" ht="30" customHeight="1" x14ac:dyDescent="0.25">
      <c r="A7" s="645" t="s">
        <v>13</v>
      </c>
      <c r="B7" s="646"/>
      <c r="C7" s="646"/>
      <c r="D7" s="646"/>
      <c r="E7" s="506" t="s">
        <v>75</v>
      </c>
      <c r="F7" s="506"/>
      <c r="G7" s="506"/>
      <c r="H7" s="506"/>
      <c r="I7" s="137">
        <v>3</v>
      </c>
    </row>
    <row r="8" spans="1:9" x14ac:dyDescent="0.25">
      <c r="A8" s="650" t="s">
        <v>346</v>
      </c>
      <c r="B8" s="506"/>
      <c r="C8" s="506"/>
      <c r="D8" s="506"/>
      <c r="E8" s="506" t="s">
        <v>106</v>
      </c>
      <c r="F8" s="506"/>
      <c r="G8" s="506"/>
      <c r="H8" s="506"/>
      <c r="I8" s="137">
        <v>8</v>
      </c>
    </row>
    <row r="9" spans="1:9" x14ac:dyDescent="0.25">
      <c r="A9" s="645" t="s">
        <v>1685</v>
      </c>
      <c r="B9" s="646"/>
      <c r="C9" s="646"/>
      <c r="D9" s="646"/>
      <c r="E9" s="646" t="s">
        <v>1553</v>
      </c>
      <c r="F9" s="646"/>
      <c r="G9" s="646"/>
      <c r="H9" s="646"/>
      <c r="I9" s="83">
        <v>3</v>
      </c>
    </row>
    <row r="10" spans="1:9" ht="48.95" customHeight="1" x14ac:dyDescent="0.25">
      <c r="A10" s="645" t="s">
        <v>727</v>
      </c>
      <c r="B10" s="646"/>
      <c r="C10" s="646"/>
      <c r="D10" s="646"/>
      <c r="E10" s="646" t="s">
        <v>1169</v>
      </c>
      <c r="F10" s="646"/>
      <c r="G10" s="646"/>
      <c r="H10" s="646"/>
      <c r="I10" s="83">
        <v>6</v>
      </c>
    </row>
    <row r="11" spans="1:9" x14ac:dyDescent="0.25">
      <c r="A11" s="498" t="s">
        <v>365</v>
      </c>
      <c r="B11" s="499"/>
      <c r="C11" s="499"/>
      <c r="D11" s="499"/>
      <c r="E11" s="499" t="s">
        <v>50</v>
      </c>
      <c r="F11" s="499"/>
      <c r="G11" s="499"/>
      <c r="H11" s="499"/>
      <c r="I11" s="137">
        <v>6</v>
      </c>
    </row>
    <row r="12" spans="1:9" x14ac:dyDescent="0.25">
      <c r="A12" s="650" t="s">
        <v>363</v>
      </c>
      <c r="B12" s="506"/>
      <c r="C12" s="506"/>
      <c r="D12" s="506"/>
      <c r="E12" s="506" t="s">
        <v>8</v>
      </c>
      <c r="F12" s="506"/>
      <c r="G12" s="506"/>
      <c r="H12" s="506"/>
      <c r="I12" s="137">
        <v>6</v>
      </c>
    </row>
    <row r="13" spans="1:9" ht="91.5" customHeight="1" x14ac:dyDescent="0.25">
      <c r="A13" s="645" t="s">
        <v>43</v>
      </c>
      <c r="B13" s="646"/>
      <c r="C13" s="646"/>
      <c r="D13" s="646"/>
      <c r="E13" s="506" t="s">
        <v>434</v>
      </c>
      <c r="F13" s="506"/>
      <c r="G13" s="506"/>
      <c r="H13" s="506"/>
      <c r="I13" s="83">
        <v>6</v>
      </c>
    </row>
    <row r="14" spans="1:9" x14ac:dyDescent="0.25">
      <c r="A14" s="650" t="s">
        <v>348</v>
      </c>
      <c r="B14" s="506"/>
      <c r="C14" s="506"/>
      <c r="D14" s="506"/>
      <c r="E14" s="506" t="s">
        <v>334</v>
      </c>
      <c r="F14" s="506"/>
      <c r="G14" s="506"/>
      <c r="H14" s="506"/>
      <c r="I14" s="137">
        <v>12</v>
      </c>
    </row>
    <row r="15" spans="1:9" x14ac:dyDescent="0.25">
      <c r="A15" s="650" t="s">
        <v>48</v>
      </c>
      <c r="B15" s="506"/>
      <c r="C15" s="506"/>
      <c r="D15" s="506"/>
      <c r="E15" s="506" t="s">
        <v>49</v>
      </c>
      <c r="F15" s="506"/>
      <c r="G15" s="506"/>
      <c r="H15" s="506"/>
      <c r="I15" s="137">
        <v>3</v>
      </c>
    </row>
    <row r="16" spans="1:9" ht="30.95" customHeight="1" x14ac:dyDescent="0.25">
      <c r="A16" s="650" t="s">
        <v>436</v>
      </c>
      <c r="B16" s="506"/>
      <c r="C16" s="506"/>
      <c r="D16" s="506"/>
      <c r="E16" s="506" t="s">
        <v>437</v>
      </c>
      <c r="F16" s="506"/>
      <c r="G16" s="506"/>
      <c r="H16" s="506"/>
      <c r="I16" s="95">
        <v>8</v>
      </c>
    </row>
    <row r="17" spans="1:9" x14ac:dyDescent="0.25">
      <c r="A17" s="501" t="s">
        <v>1563</v>
      </c>
      <c r="B17" s="501"/>
      <c r="C17" s="501"/>
      <c r="D17" s="501"/>
      <c r="E17" s="501"/>
      <c r="F17" s="501"/>
      <c r="G17" s="501"/>
      <c r="H17" s="501"/>
      <c r="I17" s="86">
        <f>SUM(I7:I16)</f>
        <v>61</v>
      </c>
    </row>
    <row r="18" spans="1:9" x14ac:dyDescent="0.25">
      <c r="A18" s="509" t="s">
        <v>1523</v>
      </c>
      <c r="B18" s="510"/>
      <c r="C18" s="510"/>
      <c r="D18" s="510"/>
      <c r="E18" s="510"/>
      <c r="F18" s="510"/>
      <c r="G18" s="510"/>
      <c r="H18" s="510"/>
      <c r="I18" s="511"/>
    </row>
    <row r="19" spans="1:9" x14ac:dyDescent="0.25">
      <c r="A19" s="650" t="s">
        <v>506</v>
      </c>
      <c r="B19" s="506"/>
      <c r="C19" s="506"/>
      <c r="D19" s="506"/>
      <c r="E19" s="506" t="s">
        <v>507</v>
      </c>
      <c r="F19" s="506"/>
      <c r="G19" s="506"/>
      <c r="H19" s="506"/>
      <c r="I19" s="137">
        <v>3</v>
      </c>
    </row>
    <row r="20" spans="1:9" x14ac:dyDescent="0.25">
      <c r="A20" s="500" t="s">
        <v>1547</v>
      </c>
      <c r="B20" s="500"/>
      <c r="C20" s="500"/>
      <c r="D20" s="500"/>
      <c r="E20" s="500"/>
      <c r="F20" s="500"/>
      <c r="G20" s="500"/>
      <c r="H20" s="500"/>
      <c r="I20" s="84">
        <f>SUM(I19:I19)</f>
        <v>3</v>
      </c>
    </row>
    <row r="21" spans="1:9" x14ac:dyDescent="0.25">
      <c r="A21" s="501" t="s">
        <v>1546</v>
      </c>
      <c r="B21" s="501"/>
      <c r="C21" s="501"/>
      <c r="D21" s="501"/>
      <c r="E21" s="501"/>
      <c r="F21" s="501"/>
      <c r="G21" s="501"/>
      <c r="H21" s="501"/>
      <c r="I21" s="86">
        <f>SUM(I17,I20)</f>
        <v>64</v>
      </c>
    </row>
    <row r="22" spans="1:9" x14ac:dyDescent="0.25">
      <c r="A22" s="509" t="s">
        <v>1526</v>
      </c>
      <c r="B22" s="510"/>
      <c r="C22" s="510"/>
      <c r="D22" s="510"/>
      <c r="E22" s="510"/>
      <c r="F22" s="510"/>
      <c r="G22" s="510"/>
      <c r="H22" s="510"/>
      <c r="I22" s="511"/>
    </row>
    <row r="23" spans="1:9" x14ac:dyDescent="0.25">
      <c r="A23" s="498" t="s">
        <v>337</v>
      </c>
      <c r="B23" s="499"/>
      <c r="C23" s="499"/>
      <c r="D23" s="499"/>
      <c r="E23" s="499" t="s">
        <v>113</v>
      </c>
      <c r="F23" s="499"/>
      <c r="G23" s="499"/>
      <c r="H23" s="499"/>
      <c r="I23" s="83">
        <v>3</v>
      </c>
    </row>
    <row r="24" spans="1:9" x14ac:dyDescent="0.25">
      <c r="A24" s="500" t="s">
        <v>1542</v>
      </c>
      <c r="B24" s="500"/>
      <c r="C24" s="500"/>
      <c r="D24" s="500"/>
      <c r="E24" s="500"/>
      <c r="F24" s="500"/>
      <c r="G24" s="500"/>
      <c r="H24" s="500"/>
      <c r="I24" s="84">
        <f>SUM(I23:I23)</f>
        <v>3</v>
      </c>
    </row>
    <row r="25" spans="1:9" x14ac:dyDescent="0.25">
      <c r="A25" s="501" t="s">
        <v>1543</v>
      </c>
      <c r="B25" s="501"/>
      <c r="C25" s="501"/>
      <c r="D25" s="501"/>
      <c r="E25" s="501"/>
      <c r="F25" s="501"/>
      <c r="G25" s="501"/>
      <c r="H25" s="501"/>
      <c r="I25" s="86">
        <f>SUM(I17,I24)</f>
        <v>64</v>
      </c>
    </row>
    <row r="26" spans="1:9" x14ac:dyDescent="0.25">
      <c r="A26" s="502" t="s">
        <v>6</v>
      </c>
      <c r="B26" s="502"/>
      <c r="C26" s="502"/>
      <c r="D26" s="502"/>
      <c r="E26" s="502"/>
      <c r="F26" s="502"/>
      <c r="G26" s="502"/>
      <c r="H26" s="502"/>
      <c r="I26" s="502"/>
    </row>
    <row r="27" spans="1:9" ht="33.75" customHeight="1" x14ac:dyDescent="0.25">
      <c r="A27" s="640" t="s">
        <v>1686</v>
      </c>
      <c r="B27" s="640"/>
      <c r="C27" s="640"/>
      <c r="D27" s="640"/>
      <c r="E27" s="640"/>
      <c r="F27" s="640"/>
      <c r="G27" s="640"/>
      <c r="H27" s="640"/>
      <c r="I27" s="640"/>
    </row>
    <row r="28" spans="1:9" x14ac:dyDescent="0.25">
      <c r="A28" s="527" t="s">
        <v>560</v>
      </c>
      <c r="B28" s="527"/>
      <c r="C28" s="527" t="s">
        <v>1361</v>
      </c>
      <c r="D28" s="527"/>
      <c r="E28" s="87"/>
      <c r="F28" s="87"/>
      <c r="G28" s="87"/>
      <c r="H28" s="87"/>
      <c r="I28" s="87"/>
    </row>
  </sheetData>
  <sheetProtection password="CA9D" sheet="1" objects="1" scenarios="1"/>
  <mergeCells count="41">
    <mergeCell ref="A22:I22"/>
    <mergeCell ref="A21:H21"/>
    <mergeCell ref="A20:H20"/>
    <mergeCell ref="A1:I1"/>
    <mergeCell ref="A2:I2"/>
    <mergeCell ref="A5:I5"/>
    <mergeCell ref="A6:I6"/>
    <mergeCell ref="A12:D12"/>
    <mergeCell ref="E12:H12"/>
    <mergeCell ref="A7:D7"/>
    <mergeCell ref="E7:H7"/>
    <mergeCell ref="A10:D10"/>
    <mergeCell ref="E10:H10"/>
    <mergeCell ref="A8:D8"/>
    <mergeCell ref="E8:H8"/>
    <mergeCell ref="A3:B3"/>
    <mergeCell ref="C3:I3"/>
    <mergeCell ref="A14:D14"/>
    <mergeCell ref="E14:H14"/>
    <mergeCell ref="A9:D9"/>
    <mergeCell ref="E9:H9"/>
    <mergeCell ref="A11:D11"/>
    <mergeCell ref="E11:H11"/>
    <mergeCell ref="A13:D13"/>
    <mergeCell ref="E13:H13"/>
    <mergeCell ref="A19:D19"/>
    <mergeCell ref="E19:H19"/>
    <mergeCell ref="C28:D28"/>
    <mergeCell ref="A28:B28"/>
    <mergeCell ref="A15:D15"/>
    <mergeCell ref="E15:H15"/>
    <mergeCell ref="A23:D23"/>
    <mergeCell ref="E23:H23"/>
    <mergeCell ref="A26:I26"/>
    <mergeCell ref="A27:I27"/>
    <mergeCell ref="A16:D16"/>
    <mergeCell ref="E16:H16"/>
    <mergeCell ref="A18:I18"/>
    <mergeCell ref="A17:H17"/>
    <mergeCell ref="A25:H25"/>
    <mergeCell ref="A24:H24"/>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I24"/>
  <sheetViews>
    <sheetView view="pageLayout" zoomScaleNormal="100" workbookViewId="0">
      <selection sqref="A1:I1"/>
    </sheetView>
  </sheetViews>
  <sheetFormatPr defaultColWidth="9.140625" defaultRowHeight="15" x14ac:dyDescent="0.25"/>
  <cols>
    <col min="1" max="8" width="9.140625" style="23"/>
    <col min="9" max="9" width="9.140625" style="2"/>
    <col min="10" max="16384" width="9.140625" style="23"/>
  </cols>
  <sheetData>
    <row r="1" spans="1:9" ht="14.65" x14ac:dyDescent="0.3">
      <c r="A1" s="447" t="s">
        <v>299</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572</v>
      </c>
      <c r="D3" s="520"/>
      <c r="E3" s="520"/>
      <c r="F3" s="520"/>
      <c r="G3" s="520"/>
      <c r="H3" s="520"/>
      <c r="I3" s="521"/>
    </row>
    <row r="4" spans="1:9" ht="14.65" x14ac:dyDescent="0.3">
      <c r="A4" s="81" t="s">
        <v>29</v>
      </c>
      <c r="B4" s="215" t="s">
        <v>916</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31.7" customHeight="1" x14ac:dyDescent="0.25">
      <c r="A10" s="645" t="s">
        <v>726</v>
      </c>
      <c r="B10" s="646"/>
      <c r="C10" s="646"/>
      <c r="D10" s="646"/>
      <c r="E10" s="646" t="s">
        <v>1120</v>
      </c>
      <c r="F10" s="646"/>
      <c r="G10" s="646"/>
      <c r="H10" s="646"/>
      <c r="I10" s="105">
        <v>9</v>
      </c>
    </row>
    <row r="11" spans="1:9" x14ac:dyDescent="0.25">
      <c r="A11" s="650" t="s">
        <v>727</v>
      </c>
      <c r="B11" s="506"/>
      <c r="C11" s="506"/>
      <c r="D11" s="506"/>
      <c r="E11" s="506" t="s">
        <v>1121</v>
      </c>
      <c r="F11" s="506"/>
      <c r="G11" s="506"/>
      <c r="H11" s="506"/>
      <c r="I11" s="105">
        <v>6</v>
      </c>
    </row>
    <row r="12" spans="1:9" x14ac:dyDescent="0.25">
      <c r="A12" s="650"/>
      <c r="B12" s="506"/>
      <c r="C12" s="506"/>
      <c r="D12" s="506"/>
      <c r="E12" s="506"/>
      <c r="F12" s="506"/>
      <c r="G12" s="506"/>
      <c r="H12" s="506"/>
      <c r="I12" s="105"/>
    </row>
    <row r="13" spans="1:9" ht="15" customHeight="1" x14ac:dyDescent="0.25">
      <c r="A13" s="666" t="s">
        <v>125</v>
      </c>
      <c r="B13" s="667"/>
      <c r="C13" s="667"/>
      <c r="D13" s="667"/>
      <c r="E13" s="667"/>
      <c r="F13" s="667"/>
      <c r="G13" s="667"/>
      <c r="H13" s="667"/>
      <c r="I13" s="668"/>
    </row>
    <row r="14" spans="1:9" ht="32.25" customHeight="1" x14ac:dyDescent="0.25">
      <c r="A14" s="645" t="s">
        <v>915</v>
      </c>
      <c r="B14" s="646"/>
      <c r="C14" s="646"/>
      <c r="D14" s="646"/>
      <c r="E14" s="646" t="s">
        <v>1729</v>
      </c>
      <c r="F14" s="646"/>
      <c r="G14" s="646"/>
      <c r="H14" s="646"/>
      <c r="I14" s="105">
        <v>12</v>
      </c>
    </row>
    <row r="15" spans="1:9" x14ac:dyDescent="0.25">
      <c r="A15" s="650" t="s">
        <v>343</v>
      </c>
      <c r="B15" s="506"/>
      <c r="C15" s="506"/>
      <c r="D15" s="506"/>
      <c r="E15" s="506" t="s">
        <v>106</v>
      </c>
      <c r="F15" s="506"/>
      <c r="G15" s="506"/>
      <c r="H15" s="506"/>
      <c r="I15" s="111">
        <v>8</v>
      </c>
    </row>
    <row r="16" spans="1:9" x14ac:dyDescent="0.25">
      <c r="A16" s="650" t="s">
        <v>143</v>
      </c>
      <c r="B16" s="506"/>
      <c r="C16" s="506"/>
      <c r="D16" s="506"/>
      <c r="E16" s="506" t="s">
        <v>145</v>
      </c>
      <c r="F16" s="506"/>
      <c r="G16" s="506"/>
      <c r="H16" s="506"/>
      <c r="I16" s="111">
        <v>4</v>
      </c>
    </row>
    <row r="17" spans="1:9" x14ac:dyDescent="0.25">
      <c r="A17" s="650"/>
      <c r="B17" s="506"/>
      <c r="C17" s="506"/>
      <c r="D17" s="506"/>
      <c r="E17" s="506"/>
      <c r="F17" s="506"/>
      <c r="G17" s="506"/>
      <c r="H17" s="506"/>
      <c r="I17" s="111"/>
    </row>
    <row r="18" spans="1:9" x14ac:dyDescent="0.25">
      <c r="A18" s="666" t="s">
        <v>3</v>
      </c>
      <c r="B18" s="667"/>
      <c r="C18" s="667"/>
      <c r="D18" s="667"/>
      <c r="E18" s="667"/>
      <c r="F18" s="667"/>
      <c r="G18" s="667"/>
      <c r="H18" s="667"/>
      <c r="I18" s="668"/>
    </row>
    <row r="19" spans="1:9" ht="30.95" customHeight="1" x14ac:dyDescent="0.25">
      <c r="A19" s="650" t="s">
        <v>15</v>
      </c>
      <c r="B19" s="506"/>
      <c r="C19" s="506"/>
      <c r="D19" s="506"/>
      <c r="E19" s="506" t="s">
        <v>80</v>
      </c>
      <c r="F19" s="506"/>
      <c r="G19" s="506"/>
      <c r="H19" s="506"/>
      <c r="I19" s="105">
        <v>3</v>
      </c>
    </row>
    <row r="20" spans="1:9" ht="15" customHeight="1" x14ac:dyDescent="0.25">
      <c r="A20" s="650"/>
      <c r="B20" s="506"/>
      <c r="C20" s="506"/>
      <c r="D20" s="506"/>
      <c r="E20" s="506"/>
      <c r="F20" s="506"/>
      <c r="G20" s="506"/>
      <c r="H20" s="506"/>
      <c r="I20" s="105"/>
    </row>
    <row r="21" spans="1:9" x14ac:dyDescent="0.25">
      <c r="A21" s="666" t="s">
        <v>18</v>
      </c>
      <c r="B21" s="667"/>
      <c r="C21" s="667"/>
      <c r="D21" s="667"/>
      <c r="E21" s="667"/>
      <c r="F21" s="667"/>
      <c r="G21" s="667"/>
      <c r="H21" s="667"/>
      <c r="I21" s="668"/>
    </row>
    <row r="22" spans="1:9" x14ac:dyDescent="0.25">
      <c r="A22" s="650" t="s">
        <v>4</v>
      </c>
      <c r="B22" s="506"/>
      <c r="C22" s="506"/>
      <c r="D22" s="506"/>
      <c r="E22" s="506"/>
      <c r="F22" s="506"/>
      <c r="G22" s="506"/>
      <c r="H22" s="506"/>
      <c r="I22" s="105">
        <v>10</v>
      </c>
    </row>
    <row r="23" spans="1:9" x14ac:dyDescent="0.25">
      <c r="A23" s="679" t="s">
        <v>1394</v>
      </c>
      <c r="B23" s="680"/>
      <c r="C23" s="680"/>
      <c r="D23" s="680"/>
      <c r="E23" s="680"/>
      <c r="F23" s="680"/>
      <c r="G23" s="680"/>
      <c r="H23" s="681"/>
      <c r="I23" s="107">
        <f>SUM(I7:I7,I10:I11,I14:I16,I19,I22)</f>
        <v>58</v>
      </c>
    </row>
    <row r="24" spans="1:9" x14ac:dyDescent="0.25">
      <c r="A24" s="527" t="s">
        <v>560</v>
      </c>
      <c r="B24" s="527"/>
      <c r="C24" s="527" t="s">
        <v>1361</v>
      </c>
      <c r="D24" s="527"/>
      <c r="E24" s="219"/>
      <c r="F24" s="219"/>
      <c r="G24" s="219"/>
      <c r="H24" s="219"/>
      <c r="I24" s="93"/>
    </row>
  </sheetData>
  <sheetProtection password="CA9D" sheet="1" objects="1" scenarios="1"/>
  <mergeCells count="37">
    <mergeCell ref="A1:I1"/>
    <mergeCell ref="A2:I2"/>
    <mergeCell ref="A5:I5"/>
    <mergeCell ref="A6:I6"/>
    <mergeCell ref="A7:D7"/>
    <mergeCell ref="E7:H7"/>
    <mergeCell ref="A3:B3"/>
    <mergeCell ref="C3:I3"/>
    <mergeCell ref="A14:D14"/>
    <mergeCell ref="E14:H14"/>
    <mergeCell ref="A8:D8"/>
    <mergeCell ref="E8:H8"/>
    <mergeCell ref="A9:I9"/>
    <mergeCell ref="A11:D11"/>
    <mergeCell ref="E11:H11"/>
    <mergeCell ref="A10:D10"/>
    <mergeCell ref="E10:H10"/>
    <mergeCell ref="A12:D12"/>
    <mergeCell ref="E12:H12"/>
    <mergeCell ref="A13:I13"/>
    <mergeCell ref="A24:B24"/>
    <mergeCell ref="A21:I21"/>
    <mergeCell ref="A22:D22"/>
    <mergeCell ref="E22:H22"/>
    <mergeCell ref="A23:H23"/>
    <mergeCell ref="C24:D24"/>
    <mergeCell ref="A20:D20"/>
    <mergeCell ref="E20:H20"/>
    <mergeCell ref="A15:D15"/>
    <mergeCell ref="E15:H15"/>
    <mergeCell ref="A16:D16"/>
    <mergeCell ref="E16:H16"/>
    <mergeCell ref="A17:D17"/>
    <mergeCell ref="E17:H17"/>
    <mergeCell ref="A18:I18"/>
    <mergeCell ref="A19:D19"/>
    <mergeCell ref="E19:H19"/>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I54"/>
  <sheetViews>
    <sheetView view="pageLayout" topLeftCell="A40" zoomScaleNormal="100" workbookViewId="0">
      <selection activeCell="E43" sqref="E43:H43"/>
    </sheetView>
  </sheetViews>
  <sheetFormatPr defaultColWidth="9.140625" defaultRowHeight="15" x14ac:dyDescent="0.25"/>
  <cols>
    <col min="1" max="8" width="9.140625" style="350"/>
    <col min="9" max="9" width="9.140625" style="357"/>
    <col min="10" max="16384" width="9.140625" style="350"/>
  </cols>
  <sheetData>
    <row r="1" spans="1:9" x14ac:dyDescent="0.25">
      <c r="A1" s="447" t="s">
        <v>1515</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156</v>
      </c>
      <c r="D3" s="794"/>
      <c r="E3" s="794"/>
      <c r="F3" s="220"/>
      <c r="G3" s="220"/>
      <c r="H3" s="220"/>
      <c r="I3" s="109"/>
    </row>
    <row r="4" spans="1:9" x14ac:dyDescent="0.25">
      <c r="A4" s="81" t="s">
        <v>29</v>
      </c>
      <c r="B4" s="356" t="s">
        <v>916</v>
      </c>
      <c r="C4" s="356"/>
      <c r="D4" s="356"/>
      <c r="E4" s="351"/>
      <c r="F4" s="351"/>
      <c r="G4" s="351"/>
      <c r="H4" s="351"/>
      <c r="I4" s="83"/>
    </row>
    <row r="5" spans="1:9"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28.5" customHeight="1" x14ac:dyDescent="0.25">
      <c r="A7" s="504" t="s">
        <v>805</v>
      </c>
      <c r="B7" s="505"/>
      <c r="C7" s="505"/>
      <c r="D7" s="505"/>
      <c r="E7" s="499" t="s">
        <v>80</v>
      </c>
      <c r="F7" s="499"/>
      <c r="G7" s="499"/>
      <c r="H7" s="499"/>
      <c r="I7" s="83">
        <v>3</v>
      </c>
    </row>
    <row r="8" spans="1:9" x14ac:dyDescent="0.25">
      <c r="A8" s="516" t="s">
        <v>1563</v>
      </c>
      <c r="B8" s="517"/>
      <c r="C8" s="517"/>
      <c r="D8" s="517"/>
      <c r="E8" s="517"/>
      <c r="F8" s="517"/>
      <c r="G8" s="517"/>
      <c r="H8" s="517"/>
      <c r="I8" s="86">
        <f>SUM(I6:I7)</f>
        <v>9</v>
      </c>
    </row>
    <row r="9" spans="1:9" x14ac:dyDescent="0.25">
      <c r="A9" s="509" t="s">
        <v>1474</v>
      </c>
      <c r="B9" s="510"/>
      <c r="C9" s="510"/>
      <c r="D9" s="510"/>
      <c r="E9" s="510"/>
      <c r="F9" s="510"/>
      <c r="G9" s="510"/>
      <c r="H9" s="510"/>
      <c r="I9" s="511"/>
    </row>
    <row r="10" spans="1:9" x14ac:dyDescent="0.25">
      <c r="A10" s="498" t="s">
        <v>13</v>
      </c>
      <c r="B10" s="499"/>
      <c r="C10" s="499"/>
      <c r="D10" s="499"/>
      <c r="E10" s="499" t="s">
        <v>136</v>
      </c>
      <c r="F10" s="499"/>
      <c r="G10" s="499"/>
      <c r="H10" s="499"/>
      <c r="I10" s="83">
        <v>3</v>
      </c>
    </row>
    <row r="11" spans="1:9" ht="15" customHeight="1" x14ac:dyDescent="0.25">
      <c r="A11" s="498" t="s">
        <v>380</v>
      </c>
      <c r="B11" s="499"/>
      <c r="C11" s="499"/>
      <c r="D11" s="499"/>
      <c r="E11" s="499" t="s">
        <v>328</v>
      </c>
      <c r="F11" s="499"/>
      <c r="G11" s="499"/>
      <c r="H11" s="499"/>
      <c r="I11" s="352">
        <v>4</v>
      </c>
    </row>
    <row r="12" spans="1:9" ht="15" customHeight="1" x14ac:dyDescent="0.25">
      <c r="A12" s="498" t="s">
        <v>343</v>
      </c>
      <c r="B12" s="499"/>
      <c r="C12" s="499"/>
      <c r="D12" s="499"/>
      <c r="E12" s="499" t="s">
        <v>106</v>
      </c>
      <c r="F12" s="499"/>
      <c r="G12" s="499"/>
      <c r="H12" s="499"/>
      <c r="I12" s="352">
        <v>8</v>
      </c>
    </row>
    <row r="13" spans="1:9" ht="15" customHeight="1" x14ac:dyDescent="0.25">
      <c r="A13" s="498" t="s">
        <v>344</v>
      </c>
      <c r="B13" s="499"/>
      <c r="C13" s="499"/>
      <c r="D13" s="499"/>
      <c r="E13" s="499" t="s">
        <v>329</v>
      </c>
      <c r="F13" s="499"/>
      <c r="G13" s="499"/>
      <c r="H13" s="499"/>
      <c r="I13" s="352">
        <v>8</v>
      </c>
    </row>
    <row r="14" spans="1:9" x14ac:dyDescent="0.25">
      <c r="A14" s="498" t="s">
        <v>431</v>
      </c>
      <c r="B14" s="499"/>
      <c r="C14" s="499"/>
      <c r="D14" s="499"/>
      <c r="E14" s="499" t="s">
        <v>765</v>
      </c>
      <c r="F14" s="499"/>
      <c r="G14" s="499"/>
      <c r="H14" s="499"/>
      <c r="I14" s="352">
        <v>3</v>
      </c>
    </row>
    <row r="15" spans="1:9" x14ac:dyDescent="0.25">
      <c r="A15" s="504" t="s">
        <v>10</v>
      </c>
      <c r="B15" s="505"/>
      <c r="C15" s="505"/>
      <c r="D15" s="505"/>
      <c r="E15" s="512" t="s">
        <v>130</v>
      </c>
      <c r="F15" s="512"/>
      <c r="G15" s="512"/>
      <c r="H15" s="512"/>
      <c r="I15" s="83">
        <v>3</v>
      </c>
    </row>
    <row r="16" spans="1:9" x14ac:dyDescent="0.25">
      <c r="A16" s="504" t="s">
        <v>11</v>
      </c>
      <c r="B16" s="505"/>
      <c r="C16" s="505"/>
      <c r="D16" s="505"/>
      <c r="E16" s="505" t="s">
        <v>167</v>
      </c>
      <c r="F16" s="505"/>
      <c r="G16" s="505"/>
      <c r="H16" s="505"/>
      <c r="I16" s="83">
        <v>3</v>
      </c>
    </row>
    <row r="17" spans="1:9" x14ac:dyDescent="0.25">
      <c r="A17" s="504" t="s">
        <v>139</v>
      </c>
      <c r="B17" s="505"/>
      <c r="C17" s="505"/>
      <c r="D17" s="505"/>
      <c r="E17" s="512" t="s">
        <v>918</v>
      </c>
      <c r="F17" s="512"/>
      <c r="G17" s="512"/>
      <c r="H17" s="512"/>
      <c r="I17" s="83">
        <v>3</v>
      </c>
    </row>
    <row r="18" spans="1:9" ht="15" customHeight="1" x14ac:dyDescent="0.25">
      <c r="A18" s="504" t="s">
        <v>138</v>
      </c>
      <c r="B18" s="505"/>
      <c r="C18" s="505"/>
      <c r="D18" s="505"/>
      <c r="E18" s="512" t="s">
        <v>917</v>
      </c>
      <c r="F18" s="512"/>
      <c r="G18" s="512"/>
      <c r="H18" s="512"/>
      <c r="I18" s="83">
        <v>3</v>
      </c>
    </row>
    <row r="19" spans="1:9" x14ac:dyDescent="0.25">
      <c r="A19" s="498" t="s">
        <v>362</v>
      </c>
      <c r="B19" s="499"/>
      <c r="C19" s="499"/>
      <c r="D19" s="499"/>
      <c r="E19" s="499" t="s">
        <v>9</v>
      </c>
      <c r="F19" s="499"/>
      <c r="G19" s="499"/>
      <c r="H19" s="499"/>
      <c r="I19" s="83">
        <v>3</v>
      </c>
    </row>
    <row r="20" spans="1:9" x14ac:dyDescent="0.25">
      <c r="A20" s="498" t="s">
        <v>39</v>
      </c>
      <c r="B20" s="499"/>
      <c r="C20" s="499"/>
      <c r="D20" s="499"/>
      <c r="E20" s="647" t="s">
        <v>81</v>
      </c>
      <c r="F20" s="647"/>
      <c r="G20" s="647"/>
      <c r="H20" s="647"/>
      <c r="I20" s="83">
        <v>6</v>
      </c>
    </row>
    <row r="21" spans="1:9" x14ac:dyDescent="0.25">
      <c r="A21" s="498" t="s">
        <v>4</v>
      </c>
      <c r="B21" s="499"/>
      <c r="C21" s="499"/>
      <c r="D21" s="499"/>
      <c r="E21" s="499"/>
      <c r="F21" s="499"/>
      <c r="G21" s="499"/>
      <c r="H21" s="499"/>
      <c r="I21" s="83">
        <v>6</v>
      </c>
    </row>
    <row r="22" spans="1:9" x14ac:dyDescent="0.25">
      <c r="A22" s="790"/>
      <c r="B22" s="791"/>
      <c r="C22" s="791"/>
      <c r="D22" s="791"/>
      <c r="E22" s="514" t="s">
        <v>1547</v>
      </c>
      <c r="F22" s="514"/>
      <c r="G22" s="514"/>
      <c r="H22" s="514"/>
      <c r="I22" s="160">
        <f>SUM(I10:I21)</f>
        <v>53</v>
      </c>
    </row>
    <row r="23" spans="1:9" x14ac:dyDescent="0.25">
      <c r="A23" s="516" t="s">
        <v>1688</v>
      </c>
      <c r="B23" s="792"/>
      <c r="C23" s="792"/>
      <c r="D23" s="792"/>
      <c r="E23" s="792"/>
      <c r="F23" s="792"/>
      <c r="G23" s="792"/>
      <c r="H23" s="792"/>
      <c r="I23" s="221">
        <f>SUM(I8,I22)</f>
        <v>62</v>
      </c>
    </row>
    <row r="24" spans="1:9" x14ac:dyDescent="0.25">
      <c r="A24" s="509" t="s">
        <v>1468</v>
      </c>
      <c r="B24" s="510"/>
      <c r="C24" s="510"/>
      <c r="D24" s="510"/>
      <c r="E24" s="510"/>
      <c r="F24" s="510"/>
      <c r="G24" s="510"/>
      <c r="H24" s="510"/>
      <c r="I24" s="511"/>
    </row>
    <row r="25" spans="1:9" x14ac:dyDescent="0.25">
      <c r="A25" s="498" t="s">
        <v>13</v>
      </c>
      <c r="B25" s="499"/>
      <c r="C25" s="499"/>
      <c r="D25" s="499"/>
      <c r="E25" s="499" t="s">
        <v>136</v>
      </c>
      <c r="F25" s="499"/>
      <c r="G25" s="499"/>
      <c r="H25" s="499"/>
      <c r="I25" s="83">
        <v>3</v>
      </c>
    </row>
    <row r="26" spans="1:9" x14ac:dyDescent="0.25">
      <c r="A26" s="498" t="s">
        <v>380</v>
      </c>
      <c r="B26" s="499"/>
      <c r="C26" s="499"/>
      <c r="D26" s="499"/>
      <c r="E26" s="499" t="s">
        <v>328</v>
      </c>
      <c r="F26" s="499"/>
      <c r="G26" s="499"/>
      <c r="H26" s="499"/>
      <c r="I26" s="352">
        <v>4</v>
      </c>
    </row>
    <row r="27" spans="1:9" x14ac:dyDescent="0.25">
      <c r="A27" s="498" t="s">
        <v>343</v>
      </c>
      <c r="B27" s="499"/>
      <c r="C27" s="499"/>
      <c r="D27" s="499"/>
      <c r="E27" s="499" t="s">
        <v>106</v>
      </c>
      <c r="F27" s="499"/>
      <c r="G27" s="499"/>
      <c r="H27" s="499"/>
      <c r="I27" s="352">
        <v>8</v>
      </c>
    </row>
    <row r="28" spans="1:9" x14ac:dyDescent="0.25">
      <c r="A28" s="498" t="s">
        <v>344</v>
      </c>
      <c r="B28" s="499"/>
      <c r="C28" s="499"/>
      <c r="D28" s="499"/>
      <c r="E28" s="499" t="s">
        <v>329</v>
      </c>
      <c r="F28" s="499"/>
      <c r="G28" s="499"/>
      <c r="H28" s="499"/>
      <c r="I28" s="352">
        <v>8</v>
      </c>
    </row>
    <row r="29" spans="1:9" x14ac:dyDescent="0.25">
      <c r="A29" s="498" t="s">
        <v>431</v>
      </c>
      <c r="B29" s="499"/>
      <c r="C29" s="499"/>
      <c r="D29" s="499"/>
      <c r="E29" s="499" t="s">
        <v>765</v>
      </c>
      <c r="F29" s="499"/>
      <c r="G29" s="499"/>
      <c r="H29" s="499"/>
      <c r="I29" s="352">
        <v>3</v>
      </c>
    </row>
    <row r="30" spans="1:9" x14ac:dyDescent="0.25">
      <c r="A30" s="504" t="s">
        <v>10</v>
      </c>
      <c r="B30" s="505"/>
      <c r="C30" s="505"/>
      <c r="D30" s="505"/>
      <c r="E30" s="512" t="s">
        <v>130</v>
      </c>
      <c r="F30" s="512"/>
      <c r="G30" s="512"/>
      <c r="H30" s="512"/>
      <c r="I30" s="83">
        <v>3</v>
      </c>
    </row>
    <row r="31" spans="1:9" x14ac:dyDescent="0.25">
      <c r="A31" s="504" t="s">
        <v>11</v>
      </c>
      <c r="B31" s="505"/>
      <c r="C31" s="505"/>
      <c r="D31" s="505"/>
      <c r="E31" s="505" t="s">
        <v>33</v>
      </c>
      <c r="F31" s="505"/>
      <c r="G31" s="505"/>
      <c r="H31" s="505"/>
      <c r="I31" s="83">
        <v>6</v>
      </c>
    </row>
    <row r="32" spans="1:9" x14ac:dyDescent="0.25">
      <c r="A32" s="504" t="s">
        <v>139</v>
      </c>
      <c r="B32" s="505"/>
      <c r="C32" s="505"/>
      <c r="D32" s="505"/>
      <c r="E32" s="512" t="s">
        <v>918</v>
      </c>
      <c r="F32" s="512"/>
      <c r="G32" s="512"/>
      <c r="H32" s="512"/>
      <c r="I32" s="83">
        <v>3</v>
      </c>
    </row>
    <row r="33" spans="1:9" x14ac:dyDescent="0.25">
      <c r="A33" s="498" t="s">
        <v>3</v>
      </c>
      <c r="B33" s="499"/>
      <c r="C33" s="499"/>
      <c r="D33" s="499"/>
      <c r="E33" s="506" t="s">
        <v>1555</v>
      </c>
      <c r="F33" s="506"/>
      <c r="G33" s="506"/>
      <c r="H33" s="506"/>
      <c r="I33" s="83">
        <v>6</v>
      </c>
    </row>
    <row r="34" spans="1:9" ht="15" customHeight="1" x14ac:dyDescent="0.25">
      <c r="A34" s="504" t="s">
        <v>138</v>
      </c>
      <c r="B34" s="505"/>
      <c r="C34" s="505"/>
      <c r="D34" s="505"/>
      <c r="E34" s="512" t="s">
        <v>917</v>
      </c>
      <c r="F34" s="512"/>
      <c r="G34" s="512"/>
      <c r="H34" s="512"/>
      <c r="I34" s="83">
        <v>3</v>
      </c>
    </row>
    <row r="35" spans="1:9" x14ac:dyDescent="0.25">
      <c r="A35" s="498" t="s">
        <v>362</v>
      </c>
      <c r="B35" s="499"/>
      <c r="C35" s="499"/>
      <c r="D35" s="499"/>
      <c r="E35" s="499" t="s">
        <v>9</v>
      </c>
      <c r="F35" s="499"/>
      <c r="G35" s="499"/>
      <c r="H35" s="499"/>
      <c r="I35" s="83">
        <v>3</v>
      </c>
    </row>
    <row r="36" spans="1:9" x14ac:dyDescent="0.25">
      <c r="A36" s="498" t="s">
        <v>4</v>
      </c>
      <c r="B36" s="499"/>
      <c r="C36" s="499"/>
      <c r="D36" s="499"/>
      <c r="E36" s="499"/>
      <c r="F36" s="499"/>
      <c r="G36" s="499"/>
      <c r="H36" s="499"/>
      <c r="I36" s="83">
        <v>3</v>
      </c>
    </row>
    <row r="37" spans="1:9" ht="15" customHeight="1" x14ac:dyDescent="0.25">
      <c r="A37" s="790"/>
      <c r="B37" s="791"/>
      <c r="C37" s="791"/>
      <c r="D37" s="791"/>
      <c r="E37" s="514" t="s">
        <v>1542</v>
      </c>
      <c r="F37" s="514"/>
      <c r="G37" s="514"/>
      <c r="H37" s="514"/>
      <c r="I37" s="160">
        <f>SUM(I25:I36)</f>
        <v>53</v>
      </c>
    </row>
    <row r="38" spans="1:9" x14ac:dyDescent="0.25">
      <c r="A38" s="516" t="s">
        <v>1687</v>
      </c>
      <c r="B38" s="792"/>
      <c r="C38" s="792"/>
      <c r="D38" s="792"/>
      <c r="E38" s="792"/>
      <c r="F38" s="792"/>
      <c r="G38" s="792"/>
      <c r="H38" s="792"/>
      <c r="I38" s="221">
        <f>SUM(I8,I37)</f>
        <v>62</v>
      </c>
    </row>
    <row r="39" spans="1:9" x14ac:dyDescent="0.25">
      <c r="A39" s="509" t="s">
        <v>1472</v>
      </c>
      <c r="B39" s="510"/>
      <c r="C39" s="510"/>
      <c r="D39" s="510"/>
      <c r="E39" s="510"/>
      <c r="F39" s="510"/>
      <c r="G39" s="510"/>
      <c r="H39" s="510"/>
      <c r="I39" s="511"/>
    </row>
    <row r="40" spans="1:9" ht="29.25" customHeight="1" x14ac:dyDescent="0.25">
      <c r="A40" s="504" t="s">
        <v>331</v>
      </c>
      <c r="B40" s="505"/>
      <c r="C40" s="505"/>
      <c r="D40" s="505"/>
      <c r="E40" s="499" t="s">
        <v>2449</v>
      </c>
      <c r="F40" s="499"/>
      <c r="G40" s="499"/>
      <c r="H40" s="499"/>
      <c r="I40" s="83">
        <v>3</v>
      </c>
    </row>
    <row r="41" spans="1:9" ht="31.5" customHeight="1" x14ac:dyDescent="0.25">
      <c r="A41" s="504" t="s">
        <v>2422</v>
      </c>
      <c r="B41" s="505"/>
      <c r="C41" s="505"/>
      <c r="D41" s="505"/>
      <c r="E41" s="506" t="s">
        <v>2450</v>
      </c>
      <c r="F41" s="506"/>
      <c r="G41" s="506"/>
      <c r="H41" s="506"/>
      <c r="I41" s="83">
        <v>3</v>
      </c>
    </row>
    <row r="42" spans="1:9" ht="28.5" customHeight="1" x14ac:dyDescent="0.25">
      <c r="A42" s="504" t="s">
        <v>2</v>
      </c>
      <c r="B42" s="505"/>
      <c r="C42" s="505"/>
      <c r="D42" s="505"/>
      <c r="E42" s="507" t="s">
        <v>2536</v>
      </c>
      <c r="F42" s="507"/>
      <c r="G42" s="507"/>
      <c r="H42" s="507"/>
      <c r="I42" s="83">
        <v>6</v>
      </c>
    </row>
    <row r="43" spans="1:9" ht="46.5" customHeight="1" x14ac:dyDescent="0.25">
      <c r="A43" s="504" t="s">
        <v>1887</v>
      </c>
      <c r="B43" s="505"/>
      <c r="C43" s="505"/>
      <c r="D43" s="505"/>
      <c r="E43" s="505" t="s">
        <v>2671</v>
      </c>
      <c r="F43" s="505"/>
      <c r="G43" s="505"/>
      <c r="H43" s="505"/>
      <c r="I43" s="83">
        <v>6</v>
      </c>
    </row>
    <row r="44" spans="1:9" x14ac:dyDescent="0.25">
      <c r="A44" s="498" t="s">
        <v>1518</v>
      </c>
      <c r="B44" s="499"/>
      <c r="C44" s="499"/>
      <c r="D44" s="499"/>
      <c r="E44" s="505" t="s">
        <v>1517</v>
      </c>
      <c r="F44" s="505"/>
      <c r="G44" s="505"/>
      <c r="H44" s="505"/>
      <c r="I44" s="83">
        <v>8</v>
      </c>
    </row>
    <row r="45" spans="1:9" x14ac:dyDescent="0.25">
      <c r="A45" s="498" t="s">
        <v>2463</v>
      </c>
      <c r="B45" s="499"/>
      <c r="C45" s="499"/>
      <c r="D45" s="499"/>
      <c r="E45" s="505" t="s">
        <v>45</v>
      </c>
      <c r="F45" s="505"/>
      <c r="G45" s="505"/>
      <c r="H45" s="505"/>
      <c r="I45" s="83">
        <v>4</v>
      </c>
    </row>
    <row r="46" spans="1:9" x14ac:dyDescent="0.25">
      <c r="A46" s="498" t="s">
        <v>1516</v>
      </c>
      <c r="B46" s="499"/>
      <c r="C46" s="499"/>
      <c r="D46" s="499"/>
      <c r="E46" s="499" t="s">
        <v>329</v>
      </c>
      <c r="F46" s="499"/>
      <c r="G46" s="499"/>
      <c r="H46" s="499"/>
      <c r="I46" s="83">
        <v>4</v>
      </c>
    </row>
    <row r="47" spans="1:9" x14ac:dyDescent="0.25">
      <c r="A47" s="498" t="s">
        <v>143</v>
      </c>
      <c r="B47" s="499"/>
      <c r="C47" s="499"/>
      <c r="D47" s="499"/>
      <c r="E47" s="499" t="s">
        <v>145</v>
      </c>
      <c r="F47" s="499"/>
      <c r="G47" s="499"/>
      <c r="H47" s="499"/>
      <c r="I47" s="352">
        <v>4</v>
      </c>
    </row>
    <row r="48" spans="1:9" x14ac:dyDescent="0.25">
      <c r="A48" s="498" t="s">
        <v>431</v>
      </c>
      <c r="B48" s="499"/>
      <c r="C48" s="499"/>
      <c r="D48" s="499"/>
      <c r="E48" s="499" t="s">
        <v>765</v>
      </c>
      <c r="F48" s="499"/>
      <c r="G48" s="499"/>
      <c r="H48" s="499"/>
      <c r="I48" s="352">
        <v>3</v>
      </c>
    </row>
    <row r="49" spans="1:9" x14ac:dyDescent="0.25">
      <c r="A49" s="790"/>
      <c r="B49" s="791"/>
      <c r="C49" s="791"/>
      <c r="D49" s="791"/>
      <c r="E49" s="514" t="s">
        <v>1395</v>
      </c>
      <c r="F49" s="514"/>
      <c r="G49" s="514"/>
      <c r="H49" s="514"/>
      <c r="I49" s="160">
        <f>SUM(I40:I48)</f>
        <v>41</v>
      </c>
    </row>
    <row r="50" spans="1:9" x14ac:dyDescent="0.25">
      <c r="A50" s="516" t="s">
        <v>2172</v>
      </c>
      <c r="B50" s="792"/>
      <c r="C50" s="792"/>
      <c r="D50" s="792"/>
      <c r="E50" s="792"/>
      <c r="F50" s="792"/>
      <c r="G50" s="792"/>
      <c r="H50" s="792"/>
      <c r="I50" s="221">
        <f>SUM(I8,I49)</f>
        <v>50</v>
      </c>
    </row>
    <row r="51" spans="1:9" x14ac:dyDescent="0.25">
      <c r="A51" s="502" t="s">
        <v>6</v>
      </c>
      <c r="B51" s="502"/>
      <c r="C51" s="502"/>
      <c r="D51" s="502"/>
      <c r="E51" s="502"/>
      <c r="F51" s="502"/>
      <c r="G51" s="502"/>
      <c r="H51" s="502"/>
      <c r="I51" s="502"/>
    </row>
    <row r="52" spans="1:9" ht="57" customHeight="1" x14ac:dyDescent="0.25">
      <c r="A52" s="503" t="s">
        <v>2421</v>
      </c>
      <c r="B52" s="503"/>
      <c r="C52" s="503"/>
      <c r="D52" s="503"/>
      <c r="E52" s="503"/>
      <c r="F52" s="503"/>
      <c r="G52" s="503"/>
      <c r="H52" s="503"/>
      <c r="I52" s="503"/>
    </row>
    <row r="53" spans="1:9" x14ac:dyDescent="0.25">
      <c r="A53" s="640" t="s">
        <v>2464</v>
      </c>
      <c r="B53" s="793"/>
      <c r="C53" s="793"/>
      <c r="D53" s="793"/>
      <c r="E53" s="793"/>
      <c r="F53" s="793"/>
      <c r="G53" s="793"/>
      <c r="H53" s="793"/>
      <c r="I53" s="793"/>
    </row>
    <row r="54" spans="1:9" x14ac:dyDescent="0.25">
      <c r="A54" s="527" t="s">
        <v>560</v>
      </c>
      <c r="B54" s="527"/>
      <c r="C54" s="527" t="s">
        <v>1361</v>
      </c>
      <c r="D54" s="527"/>
      <c r="E54" s="359"/>
      <c r="F54" s="359"/>
      <c r="G54" s="359"/>
      <c r="H54" s="359"/>
      <c r="I54" s="93"/>
    </row>
  </sheetData>
  <sheetProtection password="CA9D" sheet="1" objects="1" scenarios="1"/>
  <mergeCells count="93">
    <mergeCell ref="E7:H7"/>
    <mergeCell ref="A1:I1"/>
    <mergeCell ref="A2:I2"/>
    <mergeCell ref="A6:D6"/>
    <mergeCell ref="E6:H6"/>
    <mergeCell ref="C3:E3"/>
    <mergeCell ref="A5:I5"/>
    <mergeCell ref="A3:B3"/>
    <mergeCell ref="A7:D7"/>
    <mergeCell ref="A8:H8"/>
    <mergeCell ref="A39:I39"/>
    <mergeCell ref="A9:I9"/>
    <mergeCell ref="A22:D22"/>
    <mergeCell ref="E22:H22"/>
    <mergeCell ref="A19:D19"/>
    <mergeCell ref="A29:D29"/>
    <mergeCell ref="E29:H29"/>
    <mergeCell ref="A20:D20"/>
    <mergeCell ref="E20:H20"/>
    <mergeCell ref="A25:D25"/>
    <mergeCell ref="E25:H25"/>
    <mergeCell ref="A31:D31"/>
    <mergeCell ref="E31:H31"/>
    <mergeCell ref="A17:D17"/>
    <mergeCell ref="E17:H17"/>
    <mergeCell ref="E19:H19"/>
    <mergeCell ref="A28:D28"/>
    <mergeCell ref="E28:H28"/>
    <mergeCell ref="A23:H23"/>
    <mergeCell ref="A24:I24"/>
    <mergeCell ref="A26:D26"/>
    <mergeCell ref="E26:H26"/>
    <mergeCell ref="A27:D27"/>
    <mergeCell ref="A21:D21"/>
    <mergeCell ref="E21:H21"/>
    <mergeCell ref="E27:H27"/>
    <mergeCell ref="A54:B54"/>
    <mergeCell ref="C54:D54"/>
    <mergeCell ref="E41:H41"/>
    <mergeCell ref="A51:I51"/>
    <mergeCell ref="A52:I52"/>
    <mergeCell ref="A44:D44"/>
    <mergeCell ref="E44:H44"/>
    <mergeCell ref="A53:I53"/>
    <mergeCell ref="A50:H50"/>
    <mergeCell ref="A48:D48"/>
    <mergeCell ref="A49:D49"/>
    <mergeCell ref="E49:H49"/>
    <mergeCell ref="E48:H48"/>
    <mergeCell ref="E47:H47"/>
    <mergeCell ref="A47:D47"/>
    <mergeCell ref="A10:D10"/>
    <mergeCell ref="E10:H10"/>
    <mergeCell ref="A15:D15"/>
    <mergeCell ref="E15:H15"/>
    <mergeCell ref="A18:D18"/>
    <mergeCell ref="E18:H18"/>
    <mergeCell ref="E13:H13"/>
    <mergeCell ref="A13:D13"/>
    <mergeCell ref="A16:D16"/>
    <mergeCell ref="E16:H16"/>
    <mergeCell ref="A11:D11"/>
    <mergeCell ref="E11:H11"/>
    <mergeCell ref="A12:D12"/>
    <mergeCell ref="E12:H12"/>
    <mergeCell ref="A14:D14"/>
    <mergeCell ref="E14:H14"/>
    <mergeCell ref="A30:D30"/>
    <mergeCell ref="E30:H30"/>
    <mergeCell ref="A34:D34"/>
    <mergeCell ref="E34:H34"/>
    <mergeCell ref="A42:D42"/>
    <mergeCell ref="E42:H42"/>
    <mergeCell ref="A36:D36"/>
    <mergeCell ref="E36:H36"/>
    <mergeCell ref="A32:D32"/>
    <mergeCell ref="E32:H32"/>
    <mergeCell ref="E40:H40"/>
    <mergeCell ref="A41:D41"/>
    <mergeCell ref="A38:H38"/>
    <mergeCell ref="A40:D40"/>
    <mergeCell ref="A35:D35"/>
    <mergeCell ref="E35:H35"/>
    <mergeCell ref="A33:D33"/>
    <mergeCell ref="E33:H33"/>
    <mergeCell ref="A37:D37"/>
    <mergeCell ref="E37:H37"/>
    <mergeCell ref="A46:D46"/>
    <mergeCell ref="E46:H46"/>
    <mergeCell ref="A45:D45"/>
    <mergeCell ref="E45:H45"/>
    <mergeCell ref="A43:D43"/>
    <mergeCell ref="E43:H43"/>
  </mergeCells>
  <hyperlinks>
    <hyperlink ref="C54:D54" location="'Programs by University'!A1" display="programs by university"/>
    <hyperlink ref="A54" location="'Table of Contents'!A1" display="table of contents"/>
  </hyperlinks>
  <pageMargins left="1" right="1" top="0.5" bottom="0.59375" header="0.5" footer="0.5"/>
  <pageSetup orientation="portrait" r:id="rId1"/>
  <headerFooter>
    <oddFooter>&amp;C&amp;P</oddFooter>
  </headerFooter>
  <rowBreaks count="1" manualBreakCount="1">
    <brk id="3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37"/>
  <sheetViews>
    <sheetView view="pageLayout" zoomScaleNormal="100" workbookViewId="0">
      <selection sqref="A1:I1"/>
    </sheetView>
  </sheetViews>
  <sheetFormatPr defaultColWidth="9.140625" defaultRowHeight="15" outlineLevelRow="1" x14ac:dyDescent="0.25"/>
  <cols>
    <col min="1" max="8" width="9.140625" style="1"/>
    <col min="9" max="9" width="9.140625" style="2"/>
    <col min="10" max="16384" width="9.140625" style="1"/>
  </cols>
  <sheetData>
    <row r="1" spans="1:9" ht="14.65" x14ac:dyDescent="0.3">
      <c r="A1" s="493" t="s">
        <v>60</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128</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x14ac:dyDescent="0.25">
      <c r="A10" s="542" t="s">
        <v>43</v>
      </c>
      <c r="B10" s="543"/>
      <c r="C10" s="543"/>
      <c r="D10" s="543"/>
      <c r="E10" s="543"/>
      <c r="F10" s="543"/>
      <c r="G10" s="543"/>
      <c r="H10" s="543"/>
      <c r="I10" s="544"/>
    </row>
    <row r="11" spans="1:9" ht="14.65" x14ac:dyDescent="0.3">
      <c r="A11" s="565" t="s">
        <v>22</v>
      </c>
      <c r="B11" s="480"/>
      <c r="C11" s="480"/>
      <c r="D11" s="480"/>
      <c r="E11" s="478" t="s">
        <v>117</v>
      </c>
      <c r="F11" s="478"/>
      <c r="G11" s="478"/>
      <c r="H11" s="478"/>
      <c r="I11" s="39">
        <v>3</v>
      </c>
    </row>
    <row r="12" spans="1:9" ht="15" customHeight="1" x14ac:dyDescent="0.3">
      <c r="A12" s="489" t="s">
        <v>13</v>
      </c>
      <c r="B12" s="478"/>
      <c r="C12" s="478"/>
      <c r="D12" s="478"/>
      <c r="E12" s="491" t="s">
        <v>136</v>
      </c>
      <c r="F12" s="491"/>
      <c r="G12" s="491"/>
      <c r="H12" s="491"/>
      <c r="I12" s="39">
        <v>3</v>
      </c>
    </row>
    <row r="13" spans="1:9" ht="45.75" customHeight="1" x14ac:dyDescent="0.25">
      <c r="A13" s="489" t="s">
        <v>727</v>
      </c>
      <c r="B13" s="478"/>
      <c r="C13" s="478"/>
      <c r="D13" s="478"/>
      <c r="E13" s="481" t="s">
        <v>1169</v>
      </c>
      <c r="F13" s="481"/>
      <c r="G13" s="481"/>
      <c r="H13" s="481"/>
      <c r="I13" s="39">
        <v>3</v>
      </c>
    </row>
    <row r="14" spans="1:9" ht="45.75" customHeight="1" x14ac:dyDescent="0.3">
      <c r="A14" s="489" t="s">
        <v>2</v>
      </c>
      <c r="B14" s="478"/>
      <c r="C14" s="478"/>
      <c r="D14" s="478"/>
      <c r="E14" s="484" t="s">
        <v>127</v>
      </c>
      <c r="F14" s="484"/>
      <c r="G14" s="484"/>
      <c r="H14" s="484"/>
      <c r="I14" s="39">
        <v>6</v>
      </c>
    </row>
    <row r="15" spans="1:9" ht="15" customHeight="1" x14ac:dyDescent="0.3">
      <c r="A15" s="485"/>
      <c r="B15" s="484"/>
      <c r="C15" s="484"/>
      <c r="D15" s="484"/>
      <c r="E15" s="484"/>
      <c r="F15" s="484"/>
      <c r="G15" s="484"/>
      <c r="H15" s="484"/>
      <c r="I15" s="39"/>
    </row>
    <row r="16" spans="1:9" ht="15" customHeight="1" x14ac:dyDescent="0.3">
      <c r="A16" s="542" t="s">
        <v>125</v>
      </c>
      <c r="B16" s="543"/>
      <c r="C16" s="543"/>
      <c r="D16" s="543"/>
      <c r="E16" s="543"/>
      <c r="F16" s="543"/>
      <c r="G16" s="543"/>
      <c r="H16" s="543"/>
      <c r="I16" s="544"/>
    </row>
    <row r="17" spans="1:9" ht="15" customHeight="1" x14ac:dyDescent="0.3">
      <c r="A17" s="485" t="s">
        <v>352</v>
      </c>
      <c r="B17" s="484"/>
      <c r="C17" s="484"/>
      <c r="D17" s="484"/>
      <c r="E17" s="484" t="s">
        <v>107</v>
      </c>
      <c r="F17" s="484"/>
      <c r="G17" s="484"/>
      <c r="H17" s="484"/>
      <c r="I17" s="40">
        <v>4</v>
      </c>
    </row>
    <row r="18" spans="1:9" s="34" customFormat="1" ht="14.25" customHeight="1" x14ac:dyDescent="0.3">
      <c r="A18" s="490" t="s">
        <v>343</v>
      </c>
      <c r="B18" s="491"/>
      <c r="C18" s="491"/>
      <c r="D18" s="491"/>
      <c r="E18" s="491" t="s">
        <v>106</v>
      </c>
      <c r="F18" s="491"/>
      <c r="G18" s="491"/>
      <c r="H18" s="491"/>
      <c r="I18" s="41">
        <v>8</v>
      </c>
    </row>
    <row r="19" spans="1:9" ht="14.25" customHeight="1" x14ac:dyDescent="0.3">
      <c r="A19" s="490" t="s">
        <v>791</v>
      </c>
      <c r="B19" s="491"/>
      <c r="C19" s="491"/>
      <c r="D19" s="491"/>
      <c r="E19" s="491" t="s">
        <v>792</v>
      </c>
      <c r="F19" s="491"/>
      <c r="G19" s="491"/>
      <c r="H19" s="491"/>
      <c r="I19" s="41">
        <v>4</v>
      </c>
    </row>
    <row r="20" spans="1:9" s="34" customFormat="1" ht="14.25" customHeight="1" x14ac:dyDescent="0.3">
      <c r="A20" s="490" t="s">
        <v>358</v>
      </c>
      <c r="B20" s="491"/>
      <c r="C20" s="491"/>
      <c r="D20" s="491"/>
      <c r="E20" s="491" t="s">
        <v>146</v>
      </c>
      <c r="F20" s="491"/>
      <c r="G20" s="491"/>
      <c r="H20" s="491"/>
      <c r="I20" s="41">
        <v>4</v>
      </c>
    </row>
    <row r="21" spans="1:9" ht="14.65" x14ac:dyDescent="0.3">
      <c r="A21" s="485"/>
      <c r="B21" s="484"/>
      <c r="C21" s="484"/>
      <c r="D21" s="484"/>
      <c r="E21" s="484"/>
      <c r="F21" s="484"/>
      <c r="G21" s="484"/>
      <c r="H21" s="484"/>
      <c r="I21" s="40"/>
    </row>
    <row r="22" spans="1:9" x14ac:dyDescent="0.25">
      <c r="A22" s="542" t="s">
        <v>3</v>
      </c>
      <c r="B22" s="543"/>
      <c r="C22" s="543"/>
      <c r="D22" s="543"/>
      <c r="E22" s="543"/>
      <c r="F22" s="543"/>
      <c r="G22" s="543"/>
      <c r="H22" s="543"/>
      <c r="I22" s="544"/>
    </row>
    <row r="23" spans="1:9" ht="30" customHeight="1" x14ac:dyDescent="0.25">
      <c r="A23" s="489" t="s">
        <v>15</v>
      </c>
      <c r="B23" s="478"/>
      <c r="C23" s="478"/>
      <c r="D23" s="478"/>
      <c r="E23" s="484" t="s">
        <v>80</v>
      </c>
      <c r="F23" s="484"/>
      <c r="G23" s="484"/>
      <c r="H23" s="484"/>
      <c r="I23" s="39">
        <v>3</v>
      </c>
    </row>
    <row r="24" spans="1:9" x14ac:dyDescent="0.25">
      <c r="A24" s="485" t="s">
        <v>110</v>
      </c>
      <c r="B24" s="484"/>
      <c r="C24" s="484"/>
      <c r="D24" s="484"/>
      <c r="E24" s="484" t="s">
        <v>111</v>
      </c>
      <c r="F24" s="484"/>
      <c r="G24" s="484"/>
      <c r="H24" s="484"/>
      <c r="I24" s="39">
        <v>3</v>
      </c>
    </row>
    <row r="25" spans="1:9" s="34" customFormat="1" x14ac:dyDescent="0.25">
      <c r="A25" s="485" t="s">
        <v>148</v>
      </c>
      <c r="B25" s="484"/>
      <c r="C25" s="484"/>
      <c r="D25" s="484"/>
      <c r="E25" s="484" t="s">
        <v>149</v>
      </c>
      <c r="F25" s="484"/>
      <c r="G25" s="484"/>
      <c r="H25" s="484"/>
      <c r="I25" s="39">
        <v>3</v>
      </c>
    </row>
    <row r="26" spans="1:9" ht="15" customHeight="1" x14ac:dyDescent="0.25">
      <c r="A26" s="485"/>
      <c r="B26" s="484"/>
      <c r="C26" s="484"/>
      <c r="D26" s="484"/>
      <c r="E26" s="484"/>
      <c r="F26" s="484"/>
      <c r="G26" s="484"/>
      <c r="H26" s="484"/>
      <c r="I26" s="39"/>
    </row>
    <row r="27" spans="1:9" ht="15" customHeight="1" x14ac:dyDescent="0.25">
      <c r="A27" s="542" t="s">
        <v>121</v>
      </c>
      <c r="B27" s="543"/>
      <c r="C27" s="543"/>
      <c r="D27" s="543"/>
      <c r="E27" s="543"/>
      <c r="F27" s="543"/>
      <c r="G27" s="543"/>
      <c r="H27" s="543"/>
      <c r="I27" s="544"/>
    </row>
    <row r="28" spans="1:9" ht="15" customHeight="1" x14ac:dyDescent="0.25">
      <c r="A28" s="485" t="s">
        <v>100</v>
      </c>
      <c r="B28" s="484"/>
      <c r="C28" s="484"/>
      <c r="D28" s="484"/>
      <c r="E28" s="482" t="s">
        <v>1886</v>
      </c>
      <c r="F28" s="482"/>
      <c r="G28" s="482"/>
      <c r="H28" s="482"/>
      <c r="I28" s="39">
        <v>3</v>
      </c>
    </row>
    <row r="29" spans="1:9" ht="15" customHeight="1" x14ac:dyDescent="0.25">
      <c r="A29" s="485" t="s">
        <v>855</v>
      </c>
      <c r="B29" s="484"/>
      <c r="C29" s="484"/>
      <c r="D29" s="484"/>
      <c r="E29" s="545" t="s">
        <v>1164</v>
      </c>
      <c r="F29" s="545"/>
      <c r="G29" s="545"/>
      <c r="H29" s="545"/>
      <c r="I29" s="39">
        <v>3</v>
      </c>
    </row>
    <row r="30" spans="1:9" s="34" customFormat="1" ht="15" customHeight="1" x14ac:dyDescent="0.25">
      <c r="A30" s="485" t="s">
        <v>143</v>
      </c>
      <c r="B30" s="484"/>
      <c r="C30" s="484"/>
      <c r="D30" s="484"/>
      <c r="E30" s="545" t="s">
        <v>145</v>
      </c>
      <c r="F30" s="545"/>
      <c r="G30" s="545"/>
      <c r="H30" s="545"/>
      <c r="I30" s="39">
        <v>4</v>
      </c>
    </row>
    <row r="31" spans="1:9" x14ac:dyDescent="0.25">
      <c r="A31" s="546" t="s">
        <v>2336</v>
      </c>
      <c r="B31" s="547"/>
      <c r="C31" s="547"/>
      <c r="D31" s="547"/>
      <c r="E31" s="547"/>
      <c r="F31" s="547"/>
      <c r="G31" s="547"/>
      <c r="H31" s="547"/>
      <c r="I31" s="73">
        <f>SUM(I11:I14,I17:I20,I23:I25,I28:I30,I7:I9)</f>
        <v>63</v>
      </c>
    </row>
    <row r="32" spans="1:9" x14ac:dyDescent="0.25">
      <c r="A32" s="540" t="s">
        <v>6</v>
      </c>
      <c r="B32" s="540"/>
      <c r="C32" s="540"/>
      <c r="D32" s="540"/>
      <c r="E32" s="540"/>
      <c r="F32" s="540"/>
      <c r="G32" s="540"/>
      <c r="H32" s="540"/>
      <c r="I32" s="540"/>
    </row>
    <row r="33" spans="1:9" ht="30" customHeight="1" x14ac:dyDescent="0.25">
      <c r="A33" s="541" t="s">
        <v>818</v>
      </c>
      <c r="B33" s="541"/>
      <c r="C33" s="541"/>
      <c r="D33" s="541"/>
      <c r="E33" s="541"/>
      <c r="F33" s="541"/>
      <c r="G33" s="541"/>
      <c r="H33" s="541"/>
      <c r="I33" s="541"/>
    </row>
    <row r="34" spans="1:9" ht="18" customHeight="1" x14ac:dyDescent="0.25">
      <c r="A34" s="492" t="s">
        <v>2335</v>
      </c>
      <c r="B34" s="575"/>
      <c r="C34" s="575"/>
      <c r="D34" s="575"/>
      <c r="E34" s="575"/>
      <c r="F34" s="575"/>
      <c r="G34" s="575"/>
      <c r="H34" s="575"/>
      <c r="I34" s="575"/>
    </row>
    <row r="35" spans="1:9" s="43" customFormat="1" ht="9" customHeight="1" x14ac:dyDescent="0.25">
      <c r="A35" s="575"/>
      <c r="B35" s="575"/>
      <c r="C35" s="575"/>
      <c r="D35" s="575"/>
      <c r="E35" s="575"/>
      <c r="F35" s="575"/>
      <c r="G35" s="575"/>
      <c r="H35" s="575"/>
      <c r="I35" s="575"/>
    </row>
    <row r="36" spans="1:9" s="175" customFormat="1" ht="27" customHeight="1" outlineLevel="1" x14ac:dyDescent="0.25">
      <c r="A36" s="463" t="s">
        <v>2189</v>
      </c>
      <c r="B36" s="463"/>
      <c r="C36" s="463"/>
      <c r="D36" s="463"/>
      <c r="E36" s="463"/>
      <c r="F36" s="463"/>
      <c r="G36" s="463"/>
      <c r="H36" s="463"/>
      <c r="I36" s="463"/>
    </row>
    <row r="37" spans="1:9" x14ac:dyDescent="0.25">
      <c r="A37" s="418" t="s">
        <v>560</v>
      </c>
      <c r="B37" s="418"/>
      <c r="C37" s="418" t="s">
        <v>1361</v>
      </c>
      <c r="D37" s="418"/>
    </row>
  </sheetData>
  <sheetProtection password="CA9D" sheet="1" objects="1" scenarios="1"/>
  <mergeCells count="57">
    <mergeCell ref="A30:D30"/>
    <mergeCell ref="E30:H30"/>
    <mergeCell ref="A28:D28"/>
    <mergeCell ref="E28:H28"/>
    <mergeCell ref="A21:D21"/>
    <mergeCell ref="E21:H21"/>
    <mergeCell ref="A22:I22"/>
    <mergeCell ref="A23:D23"/>
    <mergeCell ref="E23:H23"/>
    <mergeCell ref="A24:D24"/>
    <mergeCell ref="E24:H24"/>
    <mergeCell ref="A27:I27"/>
    <mergeCell ref="A1:I1"/>
    <mergeCell ref="A2:I2"/>
    <mergeCell ref="A5:I5"/>
    <mergeCell ref="A6:I6"/>
    <mergeCell ref="A7:D7"/>
    <mergeCell ref="E7:H7"/>
    <mergeCell ref="A3:B3"/>
    <mergeCell ref="C3:I3"/>
    <mergeCell ref="A13:D13"/>
    <mergeCell ref="E13:H13"/>
    <mergeCell ref="A15:D15"/>
    <mergeCell ref="E15:H15"/>
    <mergeCell ref="A9:D9"/>
    <mergeCell ref="E9:H9"/>
    <mergeCell ref="A10:I10"/>
    <mergeCell ref="A12:D12"/>
    <mergeCell ref="E12:H12"/>
    <mergeCell ref="A19:D19"/>
    <mergeCell ref="E19:H19"/>
    <mergeCell ref="A18:D18"/>
    <mergeCell ref="E18:H18"/>
    <mergeCell ref="A14:D14"/>
    <mergeCell ref="E14:H14"/>
    <mergeCell ref="A37:B37"/>
    <mergeCell ref="A31:H31"/>
    <mergeCell ref="A33:I33"/>
    <mergeCell ref="C37:D37"/>
    <mergeCell ref="A34:I35"/>
    <mergeCell ref="A36:I36"/>
    <mergeCell ref="A8:D8"/>
    <mergeCell ref="E8:H8"/>
    <mergeCell ref="A11:D11"/>
    <mergeCell ref="E11:H11"/>
    <mergeCell ref="A32:I32"/>
    <mergeCell ref="A29:D29"/>
    <mergeCell ref="E29:H29"/>
    <mergeCell ref="A26:D26"/>
    <mergeCell ref="E26:H26"/>
    <mergeCell ref="A20:D20"/>
    <mergeCell ref="E20:H20"/>
    <mergeCell ref="A25:D25"/>
    <mergeCell ref="E25:H25"/>
    <mergeCell ref="A16:I16"/>
    <mergeCell ref="A17:D17"/>
    <mergeCell ref="E17:H17"/>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I24"/>
  <sheetViews>
    <sheetView view="pageLayout" zoomScaleNormal="100" workbookViewId="0">
      <selection activeCell="E17" sqref="E17:H17"/>
    </sheetView>
  </sheetViews>
  <sheetFormatPr defaultColWidth="9.140625" defaultRowHeight="15" x14ac:dyDescent="0.25"/>
  <cols>
    <col min="1" max="8" width="9.140625" style="350"/>
    <col min="9" max="9" width="9.140625" style="357"/>
    <col min="10" max="16384" width="9.140625" style="350"/>
  </cols>
  <sheetData>
    <row r="1" spans="1:9" x14ac:dyDescent="0.25">
      <c r="A1" s="447" t="s">
        <v>2398</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672</v>
      </c>
      <c r="C4" s="351"/>
      <c r="D4" s="351"/>
      <c r="E4" s="351"/>
      <c r="F4" s="351"/>
      <c r="G4" s="351"/>
      <c r="H4" s="351"/>
      <c r="I4" s="83"/>
    </row>
    <row r="5" spans="1:9" x14ac:dyDescent="0.25">
      <c r="A5" s="529"/>
      <c r="B5" s="530"/>
      <c r="C5" s="530"/>
      <c r="D5" s="530"/>
      <c r="E5" s="530"/>
      <c r="F5" s="530"/>
      <c r="G5" s="530"/>
      <c r="H5" s="530"/>
      <c r="I5" s="531"/>
    </row>
    <row r="6" spans="1:9" ht="15" customHeight="1" x14ac:dyDescent="0.25">
      <c r="A6" s="498" t="s">
        <v>349</v>
      </c>
      <c r="B6" s="499"/>
      <c r="C6" s="499"/>
      <c r="D6" s="499"/>
      <c r="E6" s="499" t="s">
        <v>19</v>
      </c>
      <c r="F6" s="499"/>
      <c r="G6" s="499"/>
      <c r="H6" s="499"/>
      <c r="I6" s="83">
        <v>6</v>
      </c>
    </row>
    <row r="7" spans="1:9" ht="30.75" customHeight="1" x14ac:dyDescent="0.25">
      <c r="A7" s="504" t="s">
        <v>331</v>
      </c>
      <c r="B7" s="505"/>
      <c r="C7" s="505"/>
      <c r="D7" s="505"/>
      <c r="E7" s="499" t="s">
        <v>2449</v>
      </c>
      <c r="F7" s="499"/>
      <c r="G7" s="499"/>
      <c r="H7" s="499"/>
      <c r="I7" s="83">
        <v>3</v>
      </c>
    </row>
    <row r="8" spans="1:9" ht="15" customHeight="1" x14ac:dyDescent="0.25">
      <c r="A8" s="498" t="s">
        <v>20</v>
      </c>
      <c r="B8" s="499"/>
      <c r="C8" s="499"/>
      <c r="D8" s="499"/>
      <c r="E8" s="499" t="s">
        <v>21</v>
      </c>
      <c r="F8" s="499"/>
      <c r="G8" s="499"/>
      <c r="H8" s="499"/>
      <c r="I8" s="83">
        <v>3</v>
      </c>
    </row>
    <row r="9" spans="1:9" ht="15" customHeight="1" x14ac:dyDescent="0.25">
      <c r="A9" s="498" t="s">
        <v>24</v>
      </c>
      <c r="B9" s="499"/>
      <c r="C9" s="499"/>
      <c r="D9" s="499"/>
      <c r="E9" s="499" t="s">
        <v>25</v>
      </c>
      <c r="F9" s="499"/>
      <c r="G9" s="499"/>
      <c r="H9" s="499"/>
      <c r="I9" s="83">
        <v>3</v>
      </c>
    </row>
    <row r="10" spans="1:9" x14ac:dyDescent="0.25">
      <c r="A10" s="498" t="s">
        <v>226</v>
      </c>
      <c r="B10" s="499"/>
      <c r="C10" s="499"/>
      <c r="D10" s="499"/>
      <c r="E10" s="499" t="s">
        <v>84</v>
      </c>
      <c r="F10" s="499"/>
      <c r="G10" s="499"/>
      <c r="H10" s="499"/>
      <c r="I10" s="83">
        <v>3</v>
      </c>
    </row>
    <row r="11" spans="1:9" ht="15" customHeight="1" x14ac:dyDescent="0.25">
      <c r="A11" s="498" t="s">
        <v>225</v>
      </c>
      <c r="B11" s="499"/>
      <c r="C11" s="499"/>
      <c r="D11" s="499"/>
      <c r="E11" s="499" t="s">
        <v>229</v>
      </c>
      <c r="F11" s="499"/>
      <c r="G11" s="499"/>
      <c r="H11" s="499"/>
      <c r="I11" s="83">
        <v>3</v>
      </c>
    </row>
    <row r="12" spans="1:9" ht="15" customHeight="1" x14ac:dyDescent="0.25">
      <c r="A12" s="498" t="s">
        <v>363</v>
      </c>
      <c r="B12" s="499"/>
      <c r="C12" s="499"/>
      <c r="D12" s="499"/>
      <c r="E12" s="499" t="s">
        <v>8</v>
      </c>
      <c r="F12" s="499"/>
      <c r="G12" s="499"/>
      <c r="H12" s="499"/>
      <c r="I12" s="83">
        <v>6</v>
      </c>
    </row>
    <row r="13" spans="1:9" ht="31.7" customHeight="1" x14ac:dyDescent="0.25">
      <c r="A13" s="504" t="s">
        <v>2422</v>
      </c>
      <c r="B13" s="505"/>
      <c r="C13" s="505"/>
      <c r="D13" s="505"/>
      <c r="E13" s="506" t="s">
        <v>2450</v>
      </c>
      <c r="F13" s="506"/>
      <c r="G13" s="506"/>
      <c r="H13" s="506"/>
      <c r="I13" s="83">
        <v>3</v>
      </c>
    </row>
    <row r="14" spans="1:9" ht="29.25" customHeight="1" x14ac:dyDescent="0.25">
      <c r="A14" s="504" t="s">
        <v>2</v>
      </c>
      <c r="B14" s="505"/>
      <c r="C14" s="505"/>
      <c r="D14" s="505"/>
      <c r="E14" s="507" t="s">
        <v>2536</v>
      </c>
      <c r="F14" s="507"/>
      <c r="G14" s="507"/>
      <c r="H14" s="507"/>
      <c r="I14" s="83">
        <v>6</v>
      </c>
    </row>
    <row r="15" spans="1:9" ht="30.75" customHeight="1" x14ac:dyDescent="0.25">
      <c r="A15" s="504" t="s">
        <v>15</v>
      </c>
      <c r="B15" s="505"/>
      <c r="C15" s="505"/>
      <c r="D15" s="505"/>
      <c r="E15" s="499" t="s">
        <v>80</v>
      </c>
      <c r="F15" s="499"/>
      <c r="G15" s="499"/>
      <c r="H15" s="499"/>
      <c r="I15" s="83">
        <v>3</v>
      </c>
    </row>
    <row r="16" spans="1:9" x14ac:dyDescent="0.25">
      <c r="A16" s="498" t="s">
        <v>671</v>
      </c>
      <c r="B16" s="499"/>
      <c r="C16" s="499"/>
      <c r="D16" s="499"/>
      <c r="E16" s="506" t="s">
        <v>192</v>
      </c>
      <c r="F16" s="506"/>
      <c r="G16" s="506"/>
      <c r="H16" s="506"/>
      <c r="I16" s="83">
        <v>3</v>
      </c>
    </row>
    <row r="17" spans="1:9" ht="45.75" customHeight="1" x14ac:dyDescent="0.25">
      <c r="A17" s="504" t="s">
        <v>1887</v>
      </c>
      <c r="B17" s="505"/>
      <c r="C17" s="505"/>
      <c r="D17" s="505"/>
      <c r="E17" s="505" t="s">
        <v>2671</v>
      </c>
      <c r="F17" s="505"/>
      <c r="G17" s="505"/>
      <c r="H17" s="505"/>
      <c r="I17" s="83">
        <v>6</v>
      </c>
    </row>
    <row r="18" spans="1:9" x14ac:dyDescent="0.25">
      <c r="A18" s="498" t="s">
        <v>362</v>
      </c>
      <c r="B18" s="499"/>
      <c r="C18" s="499"/>
      <c r="D18" s="499"/>
      <c r="E18" s="499" t="s">
        <v>9</v>
      </c>
      <c r="F18" s="499"/>
      <c r="G18" s="499"/>
      <c r="H18" s="499"/>
      <c r="I18" s="83">
        <v>3</v>
      </c>
    </row>
    <row r="19" spans="1:9" ht="15" customHeight="1" x14ac:dyDescent="0.25">
      <c r="A19" s="498" t="s">
        <v>37</v>
      </c>
      <c r="B19" s="499"/>
      <c r="C19" s="499"/>
      <c r="D19" s="499"/>
      <c r="E19" s="528" t="s">
        <v>83</v>
      </c>
      <c r="F19" s="528"/>
      <c r="G19" s="528"/>
      <c r="H19" s="528"/>
      <c r="I19" s="83">
        <v>8</v>
      </c>
    </row>
    <row r="20" spans="1:9" x14ac:dyDescent="0.25">
      <c r="A20" s="498" t="s">
        <v>102</v>
      </c>
      <c r="B20" s="499"/>
      <c r="C20" s="499"/>
      <c r="D20" s="499"/>
      <c r="E20" s="499"/>
      <c r="F20" s="499"/>
      <c r="G20" s="499"/>
      <c r="H20" s="499"/>
      <c r="I20" s="83">
        <v>1</v>
      </c>
    </row>
    <row r="21" spans="1:9" x14ac:dyDescent="0.25">
      <c r="A21" s="501" t="s">
        <v>1396</v>
      </c>
      <c r="B21" s="501"/>
      <c r="C21" s="501"/>
      <c r="D21" s="501"/>
      <c r="E21" s="501"/>
      <c r="F21" s="501"/>
      <c r="G21" s="501"/>
      <c r="H21" s="501"/>
      <c r="I21" s="86">
        <f>SUM(I6:I20)</f>
        <v>60</v>
      </c>
    </row>
    <row r="22" spans="1:9" x14ac:dyDescent="0.25">
      <c r="A22" s="502" t="s">
        <v>6</v>
      </c>
      <c r="B22" s="502"/>
      <c r="C22" s="502"/>
      <c r="D22" s="502"/>
      <c r="E22" s="502"/>
      <c r="F22" s="502"/>
      <c r="G22" s="502"/>
      <c r="H22" s="502"/>
      <c r="I22" s="502"/>
    </row>
    <row r="23" spans="1:9" ht="52.5" customHeight="1" x14ac:dyDescent="0.25">
      <c r="A23" s="503" t="s">
        <v>2421</v>
      </c>
      <c r="B23" s="503"/>
      <c r="C23" s="503"/>
      <c r="D23" s="503"/>
      <c r="E23" s="503"/>
      <c r="F23" s="503"/>
      <c r="G23" s="503"/>
      <c r="H23" s="503"/>
      <c r="I23" s="503"/>
    </row>
    <row r="24" spans="1:9" x14ac:dyDescent="0.25">
      <c r="A24" s="527" t="s">
        <v>560</v>
      </c>
      <c r="B24" s="527"/>
      <c r="C24" s="527" t="s">
        <v>1361</v>
      </c>
      <c r="D24" s="527"/>
      <c r="E24" s="359"/>
      <c r="F24" s="359"/>
      <c r="G24" s="359"/>
      <c r="H24" s="359"/>
      <c r="I24" s="93"/>
    </row>
  </sheetData>
  <sheetProtection password="CA9D" sheet="1" objects="1" scenarios="1"/>
  <mergeCells count="40">
    <mergeCell ref="A1:I1"/>
    <mergeCell ref="A2:I2"/>
    <mergeCell ref="A5:I5"/>
    <mergeCell ref="A12:D12"/>
    <mergeCell ref="E12:H12"/>
    <mergeCell ref="A7:D7"/>
    <mergeCell ref="A9:D9"/>
    <mergeCell ref="E9:H9"/>
    <mergeCell ref="E7:H7"/>
    <mergeCell ref="A8:D8"/>
    <mergeCell ref="E8:H8"/>
    <mergeCell ref="A3:B3"/>
    <mergeCell ref="C3:I3"/>
    <mergeCell ref="E11:H11"/>
    <mergeCell ref="A6:D6"/>
    <mergeCell ref="E6:H6"/>
    <mergeCell ref="A10:D10"/>
    <mergeCell ref="E10:H10"/>
    <mergeCell ref="A19:D19"/>
    <mergeCell ref="E19:H19"/>
    <mergeCell ref="A18:D18"/>
    <mergeCell ref="E18:H18"/>
    <mergeCell ref="A13:D13"/>
    <mergeCell ref="A17:D17"/>
    <mergeCell ref="E17:H17"/>
    <mergeCell ref="A16:D16"/>
    <mergeCell ref="E16:H16"/>
    <mergeCell ref="A11:D11"/>
    <mergeCell ref="E13:H13"/>
    <mergeCell ref="A14:D14"/>
    <mergeCell ref="E14:H14"/>
    <mergeCell ref="A15:D15"/>
    <mergeCell ref="E15:H15"/>
    <mergeCell ref="A24:B24"/>
    <mergeCell ref="A20:D20"/>
    <mergeCell ref="E20:H20"/>
    <mergeCell ref="A21:H21"/>
    <mergeCell ref="A22:I22"/>
    <mergeCell ref="A23:I23"/>
    <mergeCell ref="C24:D2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I30"/>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14.65" x14ac:dyDescent="0.3">
      <c r="A1" s="447" t="s">
        <v>300</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469</v>
      </c>
      <c r="D3" s="520"/>
      <c r="E3" s="520"/>
      <c r="F3" s="520"/>
      <c r="G3" s="520"/>
      <c r="H3" s="520"/>
      <c r="I3" s="521"/>
    </row>
    <row r="4" spans="1:9" x14ac:dyDescent="0.25">
      <c r="A4" s="81" t="s">
        <v>29</v>
      </c>
      <c r="B4" s="644" t="s">
        <v>920</v>
      </c>
      <c r="C4" s="644"/>
      <c r="D4" s="644"/>
      <c r="E4" s="644"/>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572"/>
      <c r="B9" s="512"/>
      <c r="C9" s="512"/>
      <c r="D9" s="512"/>
      <c r="E9" s="512"/>
      <c r="F9" s="512"/>
      <c r="G9" s="512"/>
      <c r="H9" s="512"/>
      <c r="I9" s="103"/>
    </row>
    <row r="10" spans="1:9" ht="14.65" x14ac:dyDescent="0.3">
      <c r="A10" s="641" t="s">
        <v>43</v>
      </c>
      <c r="B10" s="642"/>
      <c r="C10" s="642"/>
      <c r="D10" s="642"/>
      <c r="E10" s="642"/>
      <c r="F10" s="642"/>
      <c r="G10" s="642"/>
      <c r="H10" s="642"/>
      <c r="I10" s="643"/>
    </row>
    <row r="11" spans="1:9" ht="15" customHeight="1" x14ac:dyDescent="0.3">
      <c r="A11" s="538" t="s">
        <v>13</v>
      </c>
      <c r="B11" s="539"/>
      <c r="C11" s="539"/>
      <c r="D11" s="539"/>
      <c r="E11" s="512" t="s">
        <v>14</v>
      </c>
      <c r="F11" s="512"/>
      <c r="G11" s="512"/>
      <c r="H11" s="512"/>
      <c r="I11" s="103">
        <v>3</v>
      </c>
    </row>
    <row r="12" spans="1:9" ht="14.65" x14ac:dyDescent="0.3">
      <c r="A12" s="572" t="s">
        <v>212</v>
      </c>
      <c r="B12" s="512"/>
      <c r="C12" s="512"/>
      <c r="D12" s="512"/>
      <c r="E12" s="512" t="s">
        <v>12</v>
      </c>
      <c r="F12" s="512"/>
      <c r="G12" s="512"/>
      <c r="H12" s="512"/>
      <c r="I12" s="103">
        <v>3</v>
      </c>
    </row>
    <row r="13" spans="1:9" ht="14.65" x14ac:dyDescent="0.3">
      <c r="A13" s="538" t="s">
        <v>11</v>
      </c>
      <c r="B13" s="539"/>
      <c r="C13" s="539"/>
      <c r="D13" s="539"/>
      <c r="E13" s="506" t="s">
        <v>33</v>
      </c>
      <c r="F13" s="512"/>
      <c r="G13" s="512"/>
      <c r="H13" s="512"/>
      <c r="I13" s="103">
        <v>6</v>
      </c>
    </row>
    <row r="14" spans="1:9" ht="31.7" customHeight="1" x14ac:dyDescent="0.3">
      <c r="A14" s="538" t="s">
        <v>10</v>
      </c>
      <c r="B14" s="539"/>
      <c r="C14" s="539"/>
      <c r="D14" s="539"/>
      <c r="E14" s="512" t="s">
        <v>574</v>
      </c>
      <c r="F14" s="512"/>
      <c r="G14" s="512"/>
      <c r="H14" s="512"/>
      <c r="I14" s="103">
        <v>6</v>
      </c>
    </row>
    <row r="15" spans="1:9" x14ac:dyDescent="0.25">
      <c r="A15" s="538" t="s">
        <v>727</v>
      </c>
      <c r="B15" s="539"/>
      <c r="C15" s="539"/>
      <c r="D15" s="539"/>
      <c r="E15" s="646" t="s">
        <v>166</v>
      </c>
      <c r="F15" s="646"/>
      <c r="G15" s="646"/>
      <c r="H15" s="646"/>
      <c r="I15" s="103">
        <v>3</v>
      </c>
    </row>
    <row r="16" spans="1:9" ht="15" customHeight="1" x14ac:dyDescent="0.3">
      <c r="A16" s="572"/>
      <c r="B16" s="512"/>
      <c r="C16" s="512"/>
      <c r="D16" s="512"/>
      <c r="E16" s="512"/>
      <c r="F16" s="512"/>
      <c r="G16" s="512"/>
      <c r="H16" s="512"/>
      <c r="I16" s="103"/>
    </row>
    <row r="17" spans="1:9" ht="15" customHeight="1" x14ac:dyDescent="0.3">
      <c r="A17" s="641" t="s">
        <v>125</v>
      </c>
      <c r="B17" s="642"/>
      <c r="C17" s="642"/>
      <c r="D17" s="642"/>
      <c r="E17" s="642"/>
      <c r="F17" s="642"/>
      <c r="G17" s="642"/>
      <c r="H17" s="642"/>
      <c r="I17" s="643"/>
    </row>
    <row r="18" spans="1:9" ht="15" customHeight="1" x14ac:dyDescent="0.3">
      <c r="A18" s="572" t="s">
        <v>380</v>
      </c>
      <c r="B18" s="512"/>
      <c r="C18" s="512"/>
      <c r="D18" s="512"/>
      <c r="E18" s="512" t="s">
        <v>328</v>
      </c>
      <c r="F18" s="512"/>
      <c r="G18" s="512"/>
      <c r="H18" s="512"/>
      <c r="I18" s="106">
        <v>4</v>
      </c>
    </row>
    <row r="19" spans="1:9" ht="15" customHeight="1" x14ac:dyDescent="0.3">
      <c r="A19" s="572" t="s">
        <v>343</v>
      </c>
      <c r="B19" s="512"/>
      <c r="C19" s="512"/>
      <c r="D19" s="512"/>
      <c r="E19" s="512" t="s">
        <v>106</v>
      </c>
      <c r="F19" s="512"/>
      <c r="G19" s="512"/>
      <c r="H19" s="512"/>
      <c r="I19" s="106">
        <v>8</v>
      </c>
    </row>
    <row r="20" spans="1:9" ht="14.65" x14ac:dyDescent="0.3">
      <c r="A20" s="572" t="s">
        <v>750</v>
      </c>
      <c r="B20" s="512"/>
      <c r="C20" s="512"/>
      <c r="D20" s="512"/>
      <c r="E20" s="512" t="s">
        <v>919</v>
      </c>
      <c r="F20" s="512"/>
      <c r="G20" s="512"/>
      <c r="H20" s="512"/>
      <c r="I20" s="106">
        <v>4</v>
      </c>
    </row>
    <row r="21" spans="1:9" ht="14.65" x14ac:dyDescent="0.3">
      <c r="A21" s="572"/>
      <c r="B21" s="512"/>
      <c r="C21" s="512"/>
      <c r="D21" s="512"/>
      <c r="E21" s="512"/>
      <c r="F21" s="512"/>
      <c r="G21" s="512"/>
      <c r="H21" s="512"/>
      <c r="I21" s="103"/>
    </row>
    <row r="22" spans="1:9" ht="15" customHeight="1" x14ac:dyDescent="0.3">
      <c r="A22" s="641" t="s">
        <v>3</v>
      </c>
      <c r="B22" s="642"/>
      <c r="C22" s="642"/>
      <c r="D22" s="642"/>
      <c r="E22" s="642"/>
      <c r="F22" s="642"/>
      <c r="G22" s="642"/>
      <c r="H22" s="642"/>
      <c r="I22" s="643"/>
    </row>
    <row r="23" spans="1:9" ht="30" customHeight="1" x14ac:dyDescent="0.3">
      <c r="A23" s="538" t="s">
        <v>15</v>
      </c>
      <c r="B23" s="539"/>
      <c r="C23" s="539"/>
      <c r="D23" s="539"/>
      <c r="E23" s="512" t="s">
        <v>80</v>
      </c>
      <c r="F23" s="512"/>
      <c r="G23" s="512"/>
      <c r="H23" s="512"/>
      <c r="I23" s="103">
        <v>3</v>
      </c>
    </row>
    <row r="24" spans="1:9" x14ac:dyDescent="0.25">
      <c r="A24" s="498" t="s">
        <v>110</v>
      </c>
      <c r="B24" s="499"/>
      <c r="C24" s="499"/>
      <c r="D24" s="499"/>
      <c r="E24" s="499" t="s">
        <v>111</v>
      </c>
      <c r="F24" s="499"/>
      <c r="G24" s="499"/>
      <c r="H24" s="499"/>
      <c r="I24" s="83">
        <v>3</v>
      </c>
    </row>
    <row r="25" spans="1:9" x14ac:dyDescent="0.25">
      <c r="A25" s="498" t="s">
        <v>361</v>
      </c>
      <c r="B25" s="499"/>
      <c r="C25" s="499"/>
      <c r="D25" s="499"/>
      <c r="E25" s="499" t="s">
        <v>47</v>
      </c>
      <c r="F25" s="499"/>
      <c r="G25" s="499"/>
      <c r="H25" s="499"/>
      <c r="I25" s="83">
        <v>6</v>
      </c>
    </row>
    <row r="26" spans="1:9" x14ac:dyDescent="0.25">
      <c r="A26" s="498"/>
      <c r="B26" s="499"/>
      <c r="C26" s="499"/>
      <c r="D26" s="499"/>
      <c r="E26" s="499"/>
      <c r="F26" s="499"/>
      <c r="G26" s="499"/>
      <c r="H26" s="499"/>
      <c r="I26" s="83"/>
    </row>
    <row r="27" spans="1:9" x14ac:dyDescent="0.25">
      <c r="A27" s="532" t="s">
        <v>0</v>
      </c>
      <c r="B27" s="533"/>
      <c r="C27" s="533"/>
      <c r="D27" s="533"/>
      <c r="E27" s="533"/>
      <c r="F27" s="533"/>
      <c r="G27" s="533"/>
      <c r="H27" s="533"/>
      <c r="I27" s="534"/>
    </row>
    <row r="28" spans="1:9" x14ac:dyDescent="0.25">
      <c r="A28" s="572" t="s">
        <v>910</v>
      </c>
      <c r="B28" s="512"/>
      <c r="C28" s="512"/>
      <c r="D28" s="512"/>
      <c r="E28" s="512" t="s">
        <v>911</v>
      </c>
      <c r="F28" s="512"/>
      <c r="G28" s="512"/>
      <c r="H28" s="512"/>
      <c r="I28" s="103">
        <v>3</v>
      </c>
    </row>
    <row r="29" spans="1:9" x14ac:dyDescent="0.25">
      <c r="A29" s="516" t="s">
        <v>1545</v>
      </c>
      <c r="B29" s="517"/>
      <c r="C29" s="517"/>
      <c r="D29" s="517"/>
      <c r="E29" s="517"/>
      <c r="F29" s="517"/>
      <c r="G29" s="517"/>
      <c r="H29" s="518"/>
      <c r="I29" s="86">
        <f>SUM(I7:I9,I11:I15,I18:I20,I23:I25,I28:I28)</f>
        <v>61</v>
      </c>
    </row>
    <row r="30" spans="1:9" x14ac:dyDescent="0.25">
      <c r="A30" s="527" t="s">
        <v>560</v>
      </c>
      <c r="B30" s="527"/>
      <c r="C30" s="527" t="s">
        <v>1361</v>
      </c>
      <c r="D30" s="527"/>
      <c r="E30" s="219"/>
      <c r="F30" s="219"/>
      <c r="G30" s="219"/>
      <c r="H30" s="219"/>
      <c r="I30" s="93"/>
    </row>
  </sheetData>
  <sheetProtection password="CA9D" sheet="1" objects="1" scenarios="1"/>
  <mergeCells count="50">
    <mergeCell ref="A30:B30"/>
    <mergeCell ref="C30:D30"/>
    <mergeCell ref="A29:H29"/>
    <mergeCell ref="A25:D25"/>
    <mergeCell ref="E25:H25"/>
    <mergeCell ref="A26:D26"/>
    <mergeCell ref="E26:H26"/>
    <mergeCell ref="A27:I27"/>
    <mergeCell ref="A28:D28"/>
    <mergeCell ref="E28:H28"/>
    <mergeCell ref="E24:H24"/>
    <mergeCell ref="A16:D16"/>
    <mergeCell ref="E16:H16"/>
    <mergeCell ref="A17:I17"/>
    <mergeCell ref="A18:D18"/>
    <mergeCell ref="E18:H18"/>
    <mergeCell ref="A20:D20"/>
    <mergeCell ref="E20:H20"/>
    <mergeCell ref="A19:D19"/>
    <mergeCell ref="E19:H19"/>
    <mergeCell ref="A21:D21"/>
    <mergeCell ref="E21:H21"/>
    <mergeCell ref="A22:I22"/>
    <mergeCell ref="A23:D23"/>
    <mergeCell ref="E23:H23"/>
    <mergeCell ref="A24:D24"/>
    <mergeCell ref="A11:D11"/>
    <mergeCell ref="E11:H11"/>
    <mergeCell ref="A13:D13"/>
    <mergeCell ref="E13:H13"/>
    <mergeCell ref="A15:D15"/>
    <mergeCell ref="E15:H15"/>
    <mergeCell ref="A12:D12"/>
    <mergeCell ref="E12:H12"/>
    <mergeCell ref="A14:D14"/>
    <mergeCell ref="E14:H14"/>
    <mergeCell ref="A8:D8"/>
    <mergeCell ref="E8:H8"/>
    <mergeCell ref="A9:D9"/>
    <mergeCell ref="E9:H9"/>
    <mergeCell ref="A10:I10"/>
    <mergeCell ref="A1:I1"/>
    <mergeCell ref="A2:I2"/>
    <mergeCell ref="A5:I5"/>
    <mergeCell ref="A6:I6"/>
    <mergeCell ref="A7:D7"/>
    <mergeCell ref="E7:H7"/>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I30"/>
  <sheetViews>
    <sheetView view="pageLayout" zoomScaleNormal="100" workbookViewId="0">
      <selection activeCell="E15" sqref="E15:H15"/>
    </sheetView>
  </sheetViews>
  <sheetFormatPr defaultColWidth="9.140625" defaultRowHeight="15" x14ac:dyDescent="0.25"/>
  <cols>
    <col min="1" max="8" width="9.140625" style="24"/>
    <col min="9" max="9" width="9.140625" style="2"/>
    <col min="10" max="16384" width="9.140625" style="24"/>
  </cols>
  <sheetData>
    <row r="1" spans="1:9" ht="14.65" x14ac:dyDescent="0.3">
      <c r="A1" s="447" t="s">
        <v>301</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924</v>
      </c>
      <c r="C4" s="644"/>
      <c r="D4" s="644"/>
      <c r="E4" s="644"/>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498" t="s">
        <v>13</v>
      </c>
      <c r="B11" s="499"/>
      <c r="C11" s="499"/>
      <c r="D11" s="499"/>
      <c r="E11" s="499" t="s">
        <v>136</v>
      </c>
      <c r="F11" s="499"/>
      <c r="G11" s="499"/>
      <c r="H11" s="499"/>
      <c r="I11" s="83">
        <v>3</v>
      </c>
    </row>
    <row r="12" spans="1:9" s="26" customFormat="1" ht="14.65" x14ac:dyDescent="0.3">
      <c r="A12" s="645" t="s">
        <v>921</v>
      </c>
      <c r="B12" s="646"/>
      <c r="C12" s="646"/>
      <c r="D12" s="646"/>
      <c r="E12" s="506" t="s">
        <v>12</v>
      </c>
      <c r="F12" s="506"/>
      <c r="G12" s="506"/>
      <c r="H12" s="506"/>
      <c r="I12" s="105">
        <v>3</v>
      </c>
    </row>
    <row r="13" spans="1:9" ht="33.75" customHeight="1" x14ac:dyDescent="0.3">
      <c r="A13" s="538" t="s">
        <v>11</v>
      </c>
      <c r="B13" s="539"/>
      <c r="C13" s="539"/>
      <c r="D13" s="539"/>
      <c r="E13" s="539" t="s">
        <v>159</v>
      </c>
      <c r="F13" s="539"/>
      <c r="G13" s="539"/>
      <c r="H13" s="539"/>
      <c r="I13" s="103">
        <v>3</v>
      </c>
    </row>
    <row r="14" spans="1:9" ht="30" customHeight="1" x14ac:dyDescent="0.3">
      <c r="A14" s="538" t="s">
        <v>10</v>
      </c>
      <c r="B14" s="539"/>
      <c r="C14" s="539"/>
      <c r="D14" s="539"/>
      <c r="E14" s="512" t="s">
        <v>74</v>
      </c>
      <c r="F14" s="512"/>
      <c r="G14" s="512"/>
      <c r="H14" s="512"/>
      <c r="I14" s="103">
        <v>3</v>
      </c>
    </row>
    <row r="15" spans="1:9" ht="45" customHeight="1" x14ac:dyDescent="0.25">
      <c r="A15" s="645" t="s">
        <v>1887</v>
      </c>
      <c r="B15" s="646"/>
      <c r="C15" s="646"/>
      <c r="D15" s="646"/>
      <c r="E15" s="646" t="s">
        <v>1169</v>
      </c>
      <c r="F15" s="646"/>
      <c r="G15" s="646"/>
      <c r="H15" s="646"/>
      <c r="I15" s="83">
        <v>6</v>
      </c>
    </row>
    <row r="16" spans="1:9" x14ac:dyDescent="0.25">
      <c r="A16" s="498"/>
      <c r="B16" s="499"/>
      <c r="C16" s="499"/>
      <c r="D16" s="499"/>
      <c r="E16" s="499"/>
      <c r="F16" s="499"/>
      <c r="G16" s="499"/>
      <c r="H16" s="499"/>
      <c r="I16" s="83"/>
    </row>
    <row r="17" spans="1:9" ht="15" customHeight="1" x14ac:dyDescent="0.25">
      <c r="A17" s="532" t="s">
        <v>125</v>
      </c>
      <c r="B17" s="533"/>
      <c r="C17" s="533"/>
      <c r="D17" s="533"/>
      <c r="E17" s="533"/>
      <c r="F17" s="533"/>
      <c r="G17" s="533"/>
      <c r="H17" s="533"/>
      <c r="I17" s="534"/>
    </row>
    <row r="18" spans="1:9" s="2" customFormat="1" ht="30.95" customHeight="1" x14ac:dyDescent="0.25">
      <c r="A18" s="498" t="s">
        <v>343</v>
      </c>
      <c r="B18" s="499"/>
      <c r="C18" s="499"/>
      <c r="D18" s="499"/>
      <c r="E18" s="499" t="s">
        <v>106</v>
      </c>
      <c r="F18" s="499"/>
      <c r="G18" s="499"/>
      <c r="H18" s="499"/>
      <c r="I18" s="214">
        <v>8</v>
      </c>
    </row>
    <row r="19" spans="1:9" ht="33.75" customHeight="1" x14ac:dyDescent="0.25">
      <c r="A19" s="504" t="s">
        <v>922</v>
      </c>
      <c r="B19" s="505"/>
      <c r="C19" s="505"/>
      <c r="D19" s="505"/>
      <c r="E19" s="505" t="s">
        <v>923</v>
      </c>
      <c r="F19" s="505"/>
      <c r="G19" s="505"/>
      <c r="H19" s="505"/>
      <c r="I19" s="83">
        <v>8</v>
      </c>
    </row>
    <row r="20" spans="1:9" x14ac:dyDescent="0.25">
      <c r="A20" s="498"/>
      <c r="B20" s="499"/>
      <c r="C20" s="499"/>
      <c r="D20" s="499"/>
      <c r="E20" s="499"/>
      <c r="F20" s="499"/>
      <c r="G20" s="499"/>
      <c r="H20" s="499"/>
      <c r="I20" s="83"/>
    </row>
    <row r="21" spans="1:9" ht="15" customHeight="1" x14ac:dyDescent="0.25">
      <c r="A21" s="532" t="s">
        <v>3</v>
      </c>
      <c r="B21" s="533"/>
      <c r="C21" s="533"/>
      <c r="D21" s="533"/>
      <c r="E21" s="533"/>
      <c r="F21" s="533"/>
      <c r="G21" s="533"/>
      <c r="H21" s="533"/>
      <c r="I21" s="534"/>
    </row>
    <row r="22" spans="1:9" x14ac:dyDescent="0.25">
      <c r="A22" s="504" t="s">
        <v>530</v>
      </c>
      <c r="B22" s="505"/>
      <c r="C22" s="505"/>
      <c r="D22" s="505"/>
      <c r="E22" s="499" t="s">
        <v>424</v>
      </c>
      <c r="F22" s="499"/>
      <c r="G22" s="499"/>
      <c r="H22" s="499"/>
      <c r="I22" s="83">
        <v>3</v>
      </c>
    </row>
    <row r="23" spans="1:9" ht="15" customHeight="1" x14ac:dyDescent="0.25">
      <c r="A23" s="504" t="s">
        <v>148</v>
      </c>
      <c r="B23" s="505"/>
      <c r="C23" s="505"/>
      <c r="D23" s="505"/>
      <c r="E23" s="499" t="s">
        <v>149</v>
      </c>
      <c r="F23" s="499"/>
      <c r="G23" s="499"/>
      <c r="H23" s="499"/>
      <c r="I23" s="83">
        <v>3</v>
      </c>
    </row>
    <row r="24" spans="1:9" x14ac:dyDescent="0.25">
      <c r="A24" s="498"/>
      <c r="B24" s="499"/>
      <c r="C24" s="499"/>
      <c r="D24" s="499"/>
      <c r="E24" s="499"/>
      <c r="F24" s="499"/>
      <c r="G24" s="499"/>
      <c r="H24" s="499"/>
      <c r="I24" s="83"/>
    </row>
    <row r="25" spans="1:9" ht="15" customHeight="1" x14ac:dyDescent="0.25">
      <c r="A25" s="532" t="s">
        <v>0</v>
      </c>
      <c r="B25" s="533"/>
      <c r="C25" s="533"/>
      <c r="D25" s="533"/>
      <c r="E25" s="533"/>
      <c r="F25" s="533"/>
      <c r="G25" s="533"/>
      <c r="H25" s="533"/>
      <c r="I25" s="534"/>
    </row>
    <row r="26" spans="1:9" ht="15" customHeight="1" x14ac:dyDescent="0.25">
      <c r="A26" s="498" t="s">
        <v>345</v>
      </c>
      <c r="B26" s="499"/>
      <c r="C26" s="499"/>
      <c r="D26" s="499"/>
      <c r="E26" s="499" t="s">
        <v>118</v>
      </c>
      <c r="F26" s="499"/>
      <c r="G26" s="499"/>
      <c r="H26" s="499"/>
      <c r="I26" s="214">
        <v>8</v>
      </c>
    </row>
    <row r="27" spans="1:9" x14ac:dyDescent="0.25">
      <c r="A27" s="498" t="s">
        <v>143</v>
      </c>
      <c r="B27" s="499"/>
      <c r="C27" s="499"/>
      <c r="D27" s="499"/>
      <c r="E27" s="499" t="s">
        <v>145</v>
      </c>
      <c r="F27" s="499"/>
      <c r="G27" s="499"/>
      <c r="H27" s="499"/>
      <c r="I27" s="214">
        <v>4</v>
      </c>
    </row>
    <row r="28" spans="1:9" x14ac:dyDescent="0.25">
      <c r="A28" s="516" t="s">
        <v>1546</v>
      </c>
      <c r="B28" s="517"/>
      <c r="C28" s="517"/>
      <c r="D28" s="517"/>
      <c r="E28" s="517"/>
      <c r="F28" s="517"/>
      <c r="G28" s="517"/>
      <c r="H28" s="518"/>
      <c r="I28" s="86">
        <f>SUM(I26:I27,I22:I24,I18:I20,I11:I16,I7:I9)</f>
        <v>61</v>
      </c>
    </row>
    <row r="29" spans="1:9" x14ac:dyDescent="0.25">
      <c r="A29" s="463" t="s">
        <v>2324</v>
      </c>
      <c r="B29" s="463"/>
      <c r="C29" s="463"/>
      <c r="D29" s="463"/>
      <c r="E29" s="463"/>
      <c r="F29" s="463"/>
      <c r="G29" s="463"/>
      <c r="H29" s="463"/>
      <c r="I29" s="463"/>
    </row>
    <row r="30" spans="1:9" x14ac:dyDescent="0.25">
      <c r="A30" s="527" t="s">
        <v>560</v>
      </c>
      <c r="B30" s="527"/>
      <c r="C30" s="527" t="s">
        <v>1361</v>
      </c>
      <c r="D30" s="527"/>
      <c r="E30" s="219"/>
      <c r="F30" s="219"/>
      <c r="G30" s="219"/>
      <c r="H30" s="219"/>
      <c r="I30" s="93"/>
    </row>
  </sheetData>
  <sheetProtection password="CA9D" sheet="1" objects="1" scenarios="1"/>
  <mergeCells count="49">
    <mergeCell ref="E24:H24"/>
    <mergeCell ref="A18:D18"/>
    <mergeCell ref="E18:H18"/>
    <mergeCell ref="A30:B30"/>
    <mergeCell ref="C30:D30"/>
    <mergeCell ref="A25:I25"/>
    <mergeCell ref="A27:D27"/>
    <mergeCell ref="E27:H27"/>
    <mergeCell ref="A28:H28"/>
    <mergeCell ref="A26:D26"/>
    <mergeCell ref="E26:H26"/>
    <mergeCell ref="A29:I29"/>
    <mergeCell ref="A23:D23"/>
    <mergeCell ref="E23:H23"/>
    <mergeCell ref="A22:D22"/>
    <mergeCell ref="E22:H22"/>
    <mergeCell ref="A24:D24"/>
    <mergeCell ref="E9:H9"/>
    <mergeCell ref="A10:I10"/>
    <mergeCell ref="A20:D20"/>
    <mergeCell ref="E20:H20"/>
    <mergeCell ref="A21:I21"/>
    <mergeCell ref="A12:D12"/>
    <mergeCell ref="E12:H12"/>
    <mergeCell ref="A19:D19"/>
    <mergeCell ref="E19:H19"/>
    <mergeCell ref="A13:D13"/>
    <mergeCell ref="E13:H13"/>
    <mergeCell ref="A14:D14"/>
    <mergeCell ref="E14:H14"/>
    <mergeCell ref="A16:D16"/>
    <mergeCell ref="E16:H16"/>
    <mergeCell ref="A17:I17"/>
    <mergeCell ref="A15:D15"/>
    <mergeCell ref="E15:H15"/>
    <mergeCell ref="A11:D11"/>
    <mergeCell ref="E11:H11"/>
    <mergeCell ref="A8:D8"/>
    <mergeCell ref="E8:H8"/>
    <mergeCell ref="A9:D9"/>
    <mergeCell ref="A1:I1"/>
    <mergeCell ref="A2:I2"/>
    <mergeCell ref="A5:I5"/>
    <mergeCell ref="A6:I6"/>
    <mergeCell ref="A7:D7"/>
    <mergeCell ref="E7:H7"/>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J110"/>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10" x14ac:dyDescent="0.25">
      <c r="A1" s="447" t="s">
        <v>302</v>
      </c>
      <c r="B1" s="447"/>
      <c r="C1" s="447"/>
      <c r="D1" s="447"/>
      <c r="E1" s="447"/>
      <c r="F1" s="447"/>
      <c r="G1" s="447"/>
      <c r="H1" s="447"/>
      <c r="I1" s="447"/>
    </row>
    <row r="2" spans="1:10" x14ac:dyDescent="0.25">
      <c r="A2" s="447" t="s">
        <v>925</v>
      </c>
      <c r="B2" s="447"/>
      <c r="C2" s="447"/>
      <c r="D2" s="447"/>
      <c r="E2" s="447"/>
      <c r="F2" s="447"/>
      <c r="G2" s="447"/>
      <c r="H2" s="447"/>
      <c r="I2" s="447"/>
    </row>
    <row r="3" spans="1:10" ht="14.25" customHeight="1" x14ac:dyDescent="0.25">
      <c r="A3" s="519" t="s">
        <v>27</v>
      </c>
      <c r="B3" s="520"/>
      <c r="C3" s="520" t="s">
        <v>771</v>
      </c>
      <c r="D3" s="520"/>
      <c r="E3" s="520"/>
      <c r="F3" s="520"/>
      <c r="G3" s="520"/>
      <c r="H3" s="520"/>
      <c r="I3" s="521"/>
    </row>
    <row r="4" spans="1:10" ht="12.75" customHeight="1" x14ac:dyDescent="0.25">
      <c r="A4" s="81" t="s">
        <v>29</v>
      </c>
      <c r="B4" s="644" t="s">
        <v>936</v>
      </c>
      <c r="C4" s="644"/>
      <c r="D4" s="644"/>
      <c r="E4" s="644"/>
      <c r="F4" s="351"/>
      <c r="G4" s="351"/>
      <c r="H4" s="351"/>
      <c r="I4" s="83"/>
    </row>
    <row r="5" spans="1:10" ht="12.75" customHeight="1" x14ac:dyDescent="0.25">
      <c r="A5" s="763" t="s">
        <v>27</v>
      </c>
      <c r="B5" s="764"/>
      <c r="C5" s="764" t="s">
        <v>28</v>
      </c>
      <c r="D5" s="764"/>
      <c r="E5" s="764"/>
      <c r="F5" s="764"/>
      <c r="G5" s="764"/>
      <c r="H5" s="764"/>
      <c r="I5" s="795"/>
    </row>
    <row r="6" spans="1:10" ht="13.5" customHeight="1" x14ac:dyDescent="0.25">
      <c r="A6" s="81" t="s">
        <v>29</v>
      </c>
      <c r="B6" s="644" t="s">
        <v>937</v>
      </c>
      <c r="C6" s="644"/>
      <c r="D6" s="644"/>
      <c r="E6" s="644"/>
      <c r="F6" s="351"/>
      <c r="G6" s="351"/>
      <c r="H6" s="351"/>
      <c r="I6" s="83"/>
    </row>
    <row r="7" spans="1:10" ht="15" customHeight="1" x14ac:dyDescent="0.25">
      <c r="A7" s="524" t="s">
        <v>1385</v>
      </c>
      <c r="B7" s="525"/>
      <c r="C7" s="525"/>
      <c r="D7" s="525"/>
      <c r="E7" s="525"/>
      <c r="F7" s="525"/>
      <c r="G7" s="525"/>
      <c r="H7" s="525"/>
      <c r="I7" s="526"/>
    </row>
    <row r="8" spans="1:10" x14ac:dyDescent="0.25">
      <c r="A8" s="498" t="s">
        <v>363</v>
      </c>
      <c r="B8" s="499"/>
      <c r="C8" s="499"/>
      <c r="D8" s="499"/>
      <c r="E8" s="499" t="s">
        <v>8</v>
      </c>
      <c r="F8" s="499"/>
      <c r="G8" s="499"/>
      <c r="H8" s="499"/>
      <c r="I8" s="83">
        <v>6</v>
      </c>
    </row>
    <row r="9" spans="1:10" ht="30.95" customHeight="1" x14ac:dyDescent="0.25">
      <c r="A9" s="504" t="s">
        <v>805</v>
      </c>
      <c r="B9" s="505"/>
      <c r="C9" s="505"/>
      <c r="D9" s="505"/>
      <c r="E9" s="499" t="s">
        <v>80</v>
      </c>
      <c r="F9" s="499"/>
      <c r="G9" s="499"/>
      <c r="H9" s="499"/>
      <c r="I9" s="83">
        <v>3</v>
      </c>
      <c r="J9" s="71"/>
    </row>
    <row r="10" spans="1:10" ht="15" customHeight="1" x14ac:dyDescent="0.25">
      <c r="A10" s="498" t="s">
        <v>932</v>
      </c>
      <c r="B10" s="499"/>
      <c r="C10" s="499"/>
      <c r="D10" s="499"/>
      <c r="E10" s="499" t="s">
        <v>933</v>
      </c>
      <c r="F10" s="499"/>
      <c r="G10" s="499"/>
      <c r="H10" s="499"/>
      <c r="I10" s="83">
        <v>4</v>
      </c>
      <c r="J10" s="71"/>
    </row>
    <row r="11" spans="1:10" ht="15" customHeight="1" x14ac:dyDescent="0.25">
      <c r="A11" s="504" t="s">
        <v>930</v>
      </c>
      <c r="B11" s="505"/>
      <c r="C11" s="505"/>
      <c r="D11" s="505"/>
      <c r="E11" s="499" t="s">
        <v>931</v>
      </c>
      <c r="F11" s="499"/>
      <c r="G11" s="499"/>
      <c r="H11" s="499"/>
      <c r="I11" s="83">
        <v>3</v>
      </c>
      <c r="J11" s="71"/>
    </row>
    <row r="12" spans="1:10" ht="15" customHeight="1" x14ac:dyDescent="0.25">
      <c r="A12" s="498" t="s">
        <v>37</v>
      </c>
      <c r="B12" s="499"/>
      <c r="C12" s="499"/>
      <c r="D12" s="499"/>
      <c r="E12" s="499" t="s">
        <v>83</v>
      </c>
      <c r="F12" s="499"/>
      <c r="G12" s="499"/>
      <c r="H12" s="499"/>
      <c r="I12" s="83">
        <v>8</v>
      </c>
      <c r="J12" s="71"/>
    </row>
    <row r="13" spans="1:10" ht="15" customHeight="1" x14ac:dyDescent="0.25">
      <c r="A13" s="501" t="s">
        <v>1563</v>
      </c>
      <c r="B13" s="501"/>
      <c r="C13" s="501"/>
      <c r="D13" s="501"/>
      <c r="E13" s="501"/>
      <c r="F13" s="501"/>
      <c r="G13" s="501"/>
      <c r="H13" s="501"/>
      <c r="I13" s="86">
        <f>SUM(I8:I12)</f>
        <v>24</v>
      </c>
      <c r="J13" s="71"/>
    </row>
    <row r="14" spans="1:10" x14ac:dyDescent="0.25">
      <c r="A14" s="509" t="s">
        <v>1520</v>
      </c>
      <c r="B14" s="510"/>
      <c r="C14" s="510"/>
      <c r="D14" s="510"/>
      <c r="E14" s="510"/>
      <c r="F14" s="510"/>
      <c r="G14" s="510"/>
      <c r="H14" s="510"/>
      <c r="I14" s="511"/>
    </row>
    <row r="15" spans="1:10" ht="30" customHeight="1" x14ac:dyDescent="0.25">
      <c r="A15" s="504" t="s">
        <v>10</v>
      </c>
      <c r="B15" s="505"/>
      <c r="C15" s="505"/>
      <c r="D15" s="505"/>
      <c r="E15" s="506" t="s">
        <v>394</v>
      </c>
      <c r="F15" s="506"/>
      <c r="G15" s="506"/>
      <c r="H15" s="506"/>
      <c r="I15" s="83">
        <v>3</v>
      </c>
    </row>
    <row r="16" spans="1:10" x14ac:dyDescent="0.25">
      <c r="A16" s="504" t="s">
        <v>11</v>
      </c>
      <c r="B16" s="505"/>
      <c r="C16" s="505"/>
      <c r="D16" s="505"/>
      <c r="E16" s="505" t="s">
        <v>33</v>
      </c>
      <c r="F16" s="505"/>
      <c r="G16" s="505"/>
      <c r="H16" s="505"/>
      <c r="I16" s="83">
        <v>6</v>
      </c>
    </row>
    <row r="17" spans="1:9" x14ac:dyDescent="0.25">
      <c r="A17" s="504" t="s">
        <v>926</v>
      </c>
      <c r="B17" s="505"/>
      <c r="C17" s="505"/>
      <c r="D17" s="505"/>
      <c r="E17" s="505" t="s">
        <v>927</v>
      </c>
      <c r="F17" s="505"/>
      <c r="G17" s="505"/>
      <c r="H17" s="505"/>
      <c r="I17" s="83">
        <v>4</v>
      </c>
    </row>
    <row r="18" spans="1:9" x14ac:dyDescent="0.25">
      <c r="A18" s="504" t="s">
        <v>928</v>
      </c>
      <c r="B18" s="505"/>
      <c r="C18" s="505"/>
      <c r="D18" s="505"/>
      <c r="E18" s="512" t="s">
        <v>929</v>
      </c>
      <c r="F18" s="512"/>
      <c r="G18" s="512"/>
      <c r="H18" s="512"/>
      <c r="I18" s="83">
        <v>4</v>
      </c>
    </row>
    <row r="19" spans="1:9" ht="15" customHeight="1" x14ac:dyDescent="0.25">
      <c r="A19" s="538" t="s">
        <v>1988</v>
      </c>
      <c r="B19" s="539"/>
      <c r="C19" s="539"/>
      <c r="D19" s="539"/>
      <c r="E19" s="512"/>
      <c r="F19" s="512"/>
      <c r="G19" s="512"/>
      <c r="H19" s="512"/>
      <c r="I19" s="103">
        <v>8</v>
      </c>
    </row>
    <row r="20" spans="1:9" x14ac:dyDescent="0.25">
      <c r="A20" s="538" t="s">
        <v>1989</v>
      </c>
      <c r="B20" s="539"/>
      <c r="C20" s="539"/>
      <c r="D20" s="539"/>
      <c r="E20" s="512"/>
      <c r="F20" s="512"/>
      <c r="G20" s="512"/>
      <c r="H20" s="512"/>
      <c r="I20" s="103">
        <v>4</v>
      </c>
    </row>
    <row r="21" spans="1:9" x14ac:dyDescent="0.25">
      <c r="A21" s="504" t="s">
        <v>212</v>
      </c>
      <c r="B21" s="505"/>
      <c r="C21" s="505"/>
      <c r="D21" s="505"/>
      <c r="E21" s="499" t="s">
        <v>12</v>
      </c>
      <c r="F21" s="499"/>
      <c r="G21" s="499"/>
      <c r="H21" s="499"/>
      <c r="I21" s="83">
        <v>3</v>
      </c>
    </row>
    <row r="22" spans="1:9" x14ac:dyDescent="0.25">
      <c r="A22" s="498" t="s">
        <v>362</v>
      </c>
      <c r="B22" s="499"/>
      <c r="C22" s="499"/>
      <c r="D22" s="499"/>
      <c r="E22" s="499" t="s">
        <v>9</v>
      </c>
      <c r="F22" s="499"/>
      <c r="G22" s="499"/>
      <c r="H22" s="499"/>
      <c r="I22" s="83">
        <v>3</v>
      </c>
    </row>
    <row r="23" spans="1:9" x14ac:dyDescent="0.25">
      <c r="A23" s="500" t="s">
        <v>1387</v>
      </c>
      <c r="B23" s="500"/>
      <c r="C23" s="500"/>
      <c r="D23" s="500"/>
      <c r="E23" s="500"/>
      <c r="F23" s="500"/>
      <c r="G23" s="500"/>
      <c r="H23" s="500"/>
      <c r="I23" s="84">
        <f>SUM(I15:I22)</f>
        <v>35</v>
      </c>
    </row>
    <row r="24" spans="1:9" x14ac:dyDescent="0.25">
      <c r="A24" s="501" t="s">
        <v>1388</v>
      </c>
      <c r="B24" s="501"/>
      <c r="C24" s="501"/>
      <c r="D24" s="501"/>
      <c r="E24" s="501"/>
      <c r="F24" s="501"/>
      <c r="G24" s="501"/>
      <c r="H24" s="501"/>
      <c r="I24" s="86">
        <f>SUM(I13,I23)</f>
        <v>59</v>
      </c>
    </row>
    <row r="25" spans="1:9" ht="15" customHeight="1" x14ac:dyDescent="0.25">
      <c r="A25" s="509" t="s">
        <v>1521</v>
      </c>
      <c r="B25" s="510"/>
      <c r="C25" s="510"/>
      <c r="D25" s="510"/>
      <c r="E25" s="510"/>
      <c r="F25" s="510"/>
      <c r="G25" s="510"/>
      <c r="H25" s="510"/>
      <c r="I25" s="511"/>
    </row>
    <row r="26" spans="1:9" ht="30" customHeight="1" x14ac:dyDescent="0.25">
      <c r="A26" s="504" t="s">
        <v>10</v>
      </c>
      <c r="B26" s="505"/>
      <c r="C26" s="505"/>
      <c r="D26" s="505"/>
      <c r="E26" s="506" t="s">
        <v>394</v>
      </c>
      <c r="F26" s="506"/>
      <c r="G26" s="506"/>
      <c r="H26" s="506"/>
      <c r="I26" s="83">
        <v>6</v>
      </c>
    </row>
    <row r="27" spans="1:9" x14ac:dyDescent="0.25">
      <c r="A27" s="504" t="s">
        <v>11</v>
      </c>
      <c r="B27" s="505"/>
      <c r="C27" s="505"/>
      <c r="D27" s="505"/>
      <c r="E27" s="505" t="s">
        <v>33</v>
      </c>
      <c r="F27" s="505"/>
      <c r="G27" s="505"/>
      <c r="H27" s="505"/>
      <c r="I27" s="83">
        <v>6</v>
      </c>
    </row>
    <row r="28" spans="1:9" x14ac:dyDescent="0.25">
      <c r="A28" s="504" t="s">
        <v>926</v>
      </c>
      <c r="B28" s="505"/>
      <c r="C28" s="505"/>
      <c r="D28" s="505"/>
      <c r="E28" s="505" t="s">
        <v>927</v>
      </c>
      <c r="F28" s="505"/>
      <c r="G28" s="505"/>
      <c r="H28" s="505"/>
      <c r="I28" s="83">
        <v>4</v>
      </c>
    </row>
    <row r="29" spans="1:9" x14ac:dyDescent="0.25">
      <c r="A29" s="504" t="s">
        <v>928</v>
      </c>
      <c r="B29" s="505"/>
      <c r="C29" s="505"/>
      <c r="D29" s="505"/>
      <c r="E29" s="512" t="s">
        <v>929</v>
      </c>
      <c r="F29" s="512"/>
      <c r="G29" s="512"/>
      <c r="H29" s="512"/>
      <c r="I29" s="83">
        <v>4</v>
      </c>
    </row>
    <row r="30" spans="1:9" x14ac:dyDescent="0.25">
      <c r="A30" s="538" t="s">
        <v>1988</v>
      </c>
      <c r="B30" s="539"/>
      <c r="C30" s="539"/>
      <c r="D30" s="539"/>
      <c r="E30" s="512"/>
      <c r="F30" s="512"/>
      <c r="G30" s="512"/>
      <c r="H30" s="512"/>
      <c r="I30" s="103">
        <v>8</v>
      </c>
    </row>
    <row r="31" spans="1:9" x14ac:dyDescent="0.25">
      <c r="A31" s="538" t="s">
        <v>1989</v>
      </c>
      <c r="B31" s="539"/>
      <c r="C31" s="539"/>
      <c r="D31" s="539"/>
      <c r="E31" s="512"/>
      <c r="F31" s="512"/>
      <c r="G31" s="512"/>
      <c r="H31" s="512"/>
      <c r="I31" s="103">
        <v>4</v>
      </c>
    </row>
    <row r="32" spans="1:9" x14ac:dyDescent="0.25">
      <c r="A32" s="504" t="s">
        <v>212</v>
      </c>
      <c r="B32" s="505"/>
      <c r="C32" s="505"/>
      <c r="D32" s="505"/>
      <c r="E32" s="499" t="s">
        <v>12</v>
      </c>
      <c r="F32" s="499"/>
      <c r="G32" s="499"/>
      <c r="H32" s="499"/>
      <c r="I32" s="83">
        <v>3</v>
      </c>
    </row>
    <row r="33" spans="1:9" ht="28.5" customHeight="1" x14ac:dyDescent="0.25">
      <c r="A33" s="498" t="s">
        <v>1695</v>
      </c>
      <c r="B33" s="499"/>
      <c r="C33" s="499"/>
      <c r="D33" s="499"/>
      <c r="E33" s="505" t="s">
        <v>1694</v>
      </c>
      <c r="F33" s="505"/>
      <c r="G33" s="505"/>
      <c r="H33" s="505"/>
      <c r="I33" s="83">
        <v>3</v>
      </c>
    </row>
    <row r="34" spans="1:9" x14ac:dyDescent="0.25">
      <c r="A34" s="500" t="s">
        <v>1389</v>
      </c>
      <c r="B34" s="500"/>
      <c r="C34" s="500"/>
      <c r="D34" s="500"/>
      <c r="E34" s="500"/>
      <c r="F34" s="500"/>
      <c r="G34" s="500"/>
      <c r="H34" s="500"/>
      <c r="I34" s="84">
        <f>SUM(I26:I33)</f>
        <v>38</v>
      </c>
    </row>
    <row r="35" spans="1:9" x14ac:dyDescent="0.25">
      <c r="A35" s="501" t="s">
        <v>1390</v>
      </c>
      <c r="B35" s="501"/>
      <c r="C35" s="501"/>
      <c r="D35" s="501"/>
      <c r="E35" s="501"/>
      <c r="F35" s="501"/>
      <c r="G35" s="501"/>
      <c r="H35" s="501"/>
      <c r="I35" s="86">
        <f>SUM(I13,I34)</f>
        <v>62</v>
      </c>
    </row>
    <row r="36" spans="1:9" x14ac:dyDescent="0.25">
      <c r="A36" s="509" t="s">
        <v>1522</v>
      </c>
      <c r="B36" s="510"/>
      <c r="C36" s="510"/>
      <c r="D36" s="510"/>
      <c r="E36" s="510"/>
      <c r="F36" s="510"/>
      <c r="G36" s="510"/>
      <c r="H36" s="510"/>
      <c r="I36" s="511"/>
    </row>
    <row r="37" spans="1:9" ht="29.25" customHeight="1" x14ac:dyDescent="0.25">
      <c r="A37" s="504" t="s">
        <v>10</v>
      </c>
      <c r="B37" s="505"/>
      <c r="C37" s="505"/>
      <c r="D37" s="505"/>
      <c r="E37" s="506" t="s">
        <v>394</v>
      </c>
      <c r="F37" s="506"/>
      <c r="G37" s="506"/>
      <c r="H37" s="506"/>
      <c r="I37" s="83">
        <v>3</v>
      </c>
    </row>
    <row r="38" spans="1:9" x14ac:dyDescent="0.25">
      <c r="A38" s="504" t="s">
        <v>11</v>
      </c>
      <c r="B38" s="505"/>
      <c r="C38" s="505"/>
      <c r="D38" s="505"/>
      <c r="E38" s="505" t="s">
        <v>33</v>
      </c>
      <c r="F38" s="505"/>
      <c r="G38" s="505"/>
      <c r="H38" s="505"/>
      <c r="I38" s="83">
        <v>6</v>
      </c>
    </row>
    <row r="39" spans="1:9" x14ac:dyDescent="0.25">
      <c r="A39" s="538" t="s">
        <v>934</v>
      </c>
      <c r="B39" s="539"/>
      <c r="C39" s="539"/>
      <c r="D39" s="539"/>
      <c r="E39" s="512" t="s">
        <v>1918</v>
      </c>
      <c r="F39" s="512"/>
      <c r="G39" s="512"/>
      <c r="H39" s="512"/>
      <c r="I39" s="103">
        <v>8</v>
      </c>
    </row>
    <row r="40" spans="1:9" x14ac:dyDescent="0.25">
      <c r="A40" s="538" t="s">
        <v>935</v>
      </c>
      <c r="B40" s="539"/>
      <c r="C40" s="539"/>
      <c r="D40" s="539"/>
      <c r="E40" s="512" t="s">
        <v>1987</v>
      </c>
      <c r="F40" s="512"/>
      <c r="G40" s="512"/>
      <c r="H40" s="512"/>
      <c r="I40" s="103">
        <v>4</v>
      </c>
    </row>
    <row r="41" spans="1:9" x14ac:dyDescent="0.25">
      <c r="A41" s="504" t="s">
        <v>926</v>
      </c>
      <c r="B41" s="505"/>
      <c r="C41" s="505"/>
      <c r="D41" s="505"/>
      <c r="E41" s="505" t="s">
        <v>927</v>
      </c>
      <c r="F41" s="505"/>
      <c r="G41" s="505"/>
      <c r="H41" s="505"/>
      <c r="I41" s="83">
        <v>4</v>
      </c>
    </row>
    <row r="42" spans="1:9" x14ac:dyDescent="0.25">
      <c r="A42" s="504" t="s">
        <v>928</v>
      </c>
      <c r="B42" s="505"/>
      <c r="C42" s="505"/>
      <c r="D42" s="505"/>
      <c r="E42" s="512" t="s">
        <v>929</v>
      </c>
      <c r="F42" s="512"/>
      <c r="G42" s="512"/>
      <c r="H42" s="512"/>
      <c r="I42" s="83">
        <v>4</v>
      </c>
    </row>
    <row r="43" spans="1:9" x14ac:dyDescent="0.25">
      <c r="A43" s="504" t="s">
        <v>212</v>
      </c>
      <c r="B43" s="505"/>
      <c r="C43" s="505"/>
      <c r="D43" s="505"/>
      <c r="E43" s="499" t="s">
        <v>12</v>
      </c>
      <c r="F43" s="499"/>
      <c r="G43" s="499"/>
      <c r="H43" s="499"/>
      <c r="I43" s="83">
        <v>3</v>
      </c>
    </row>
    <row r="44" spans="1:9" x14ac:dyDescent="0.25">
      <c r="A44" s="498" t="s">
        <v>362</v>
      </c>
      <c r="B44" s="499"/>
      <c r="C44" s="499"/>
      <c r="D44" s="499"/>
      <c r="E44" s="499" t="s">
        <v>9</v>
      </c>
      <c r="F44" s="499"/>
      <c r="G44" s="499"/>
      <c r="H44" s="499"/>
      <c r="I44" s="83">
        <v>3</v>
      </c>
    </row>
    <row r="45" spans="1:9" x14ac:dyDescent="0.25">
      <c r="A45" s="500" t="s">
        <v>1544</v>
      </c>
      <c r="B45" s="500"/>
      <c r="C45" s="500"/>
      <c r="D45" s="500"/>
      <c r="E45" s="500"/>
      <c r="F45" s="500"/>
      <c r="G45" s="500"/>
      <c r="H45" s="500"/>
      <c r="I45" s="84">
        <f>SUM(I37:I44)</f>
        <v>35</v>
      </c>
    </row>
    <row r="46" spans="1:9" x14ac:dyDescent="0.25">
      <c r="A46" s="501" t="s">
        <v>1545</v>
      </c>
      <c r="B46" s="501"/>
      <c r="C46" s="501"/>
      <c r="D46" s="501"/>
      <c r="E46" s="501"/>
      <c r="F46" s="501"/>
      <c r="G46" s="501"/>
      <c r="H46" s="501"/>
      <c r="I46" s="86">
        <f>SUM(I13,I45)</f>
        <v>59</v>
      </c>
    </row>
    <row r="47" spans="1:9" x14ac:dyDescent="0.25">
      <c r="A47" s="509" t="s">
        <v>1523</v>
      </c>
      <c r="B47" s="510"/>
      <c r="C47" s="510"/>
      <c r="D47" s="510"/>
      <c r="E47" s="510"/>
      <c r="F47" s="510"/>
      <c r="G47" s="510"/>
      <c r="H47" s="510"/>
      <c r="I47" s="511"/>
    </row>
    <row r="48" spans="1:9" ht="30.75" customHeight="1" x14ac:dyDescent="0.25">
      <c r="A48" s="645" t="s">
        <v>1913</v>
      </c>
      <c r="B48" s="646"/>
      <c r="C48" s="646"/>
      <c r="D48" s="646"/>
      <c r="E48" s="499" t="s">
        <v>2338</v>
      </c>
      <c r="F48" s="499"/>
      <c r="G48" s="499"/>
      <c r="H48" s="499"/>
      <c r="I48" s="83">
        <v>3</v>
      </c>
    </row>
    <row r="49" spans="1:9" ht="30" customHeight="1" x14ac:dyDescent="0.25">
      <c r="A49" s="504" t="s">
        <v>10</v>
      </c>
      <c r="B49" s="505"/>
      <c r="C49" s="505"/>
      <c r="D49" s="505"/>
      <c r="E49" s="506" t="s">
        <v>394</v>
      </c>
      <c r="F49" s="506"/>
      <c r="G49" s="506"/>
      <c r="H49" s="506"/>
      <c r="I49" s="83">
        <v>3</v>
      </c>
    </row>
    <row r="50" spans="1:9" x14ac:dyDescent="0.25">
      <c r="A50" s="504" t="s">
        <v>11</v>
      </c>
      <c r="B50" s="505"/>
      <c r="C50" s="505"/>
      <c r="D50" s="505"/>
      <c r="E50" s="505" t="s">
        <v>33</v>
      </c>
      <c r="F50" s="505"/>
      <c r="G50" s="505"/>
      <c r="H50" s="505"/>
      <c r="I50" s="83">
        <v>6</v>
      </c>
    </row>
    <row r="51" spans="1:9" x14ac:dyDescent="0.25">
      <c r="A51" s="504" t="s">
        <v>212</v>
      </c>
      <c r="B51" s="505"/>
      <c r="C51" s="505"/>
      <c r="D51" s="505"/>
      <c r="E51" s="499" t="s">
        <v>12</v>
      </c>
      <c r="F51" s="499"/>
      <c r="G51" s="499"/>
      <c r="H51" s="499"/>
      <c r="I51" s="83">
        <v>3</v>
      </c>
    </row>
    <row r="52" spans="1:9" x14ac:dyDescent="0.25">
      <c r="A52" s="538" t="s">
        <v>934</v>
      </c>
      <c r="B52" s="539"/>
      <c r="C52" s="539"/>
      <c r="D52" s="539"/>
      <c r="E52" s="512" t="s">
        <v>1918</v>
      </c>
      <c r="F52" s="512"/>
      <c r="G52" s="512"/>
      <c r="H52" s="512"/>
      <c r="I52" s="103">
        <v>8</v>
      </c>
    </row>
    <row r="53" spans="1:9" x14ac:dyDescent="0.25">
      <c r="A53" s="538" t="s">
        <v>935</v>
      </c>
      <c r="B53" s="539"/>
      <c r="C53" s="539"/>
      <c r="D53" s="539"/>
      <c r="E53" s="512" t="s">
        <v>1987</v>
      </c>
      <c r="F53" s="512"/>
      <c r="G53" s="512"/>
      <c r="H53" s="512"/>
      <c r="I53" s="103">
        <v>4</v>
      </c>
    </row>
    <row r="54" spans="1:9" x14ac:dyDescent="0.25">
      <c r="A54" s="504" t="s">
        <v>926</v>
      </c>
      <c r="B54" s="505"/>
      <c r="C54" s="505"/>
      <c r="D54" s="505"/>
      <c r="E54" s="505" t="s">
        <v>927</v>
      </c>
      <c r="F54" s="505"/>
      <c r="G54" s="505"/>
      <c r="H54" s="505"/>
      <c r="I54" s="83">
        <v>4</v>
      </c>
    </row>
    <row r="55" spans="1:9" x14ac:dyDescent="0.25">
      <c r="A55" s="504" t="s">
        <v>928</v>
      </c>
      <c r="B55" s="505"/>
      <c r="C55" s="505"/>
      <c r="D55" s="505"/>
      <c r="E55" s="512" t="s">
        <v>929</v>
      </c>
      <c r="F55" s="512"/>
      <c r="G55" s="512"/>
      <c r="H55" s="512"/>
      <c r="I55" s="83">
        <v>4</v>
      </c>
    </row>
    <row r="56" spans="1:9" x14ac:dyDescent="0.25">
      <c r="A56" s="498" t="s">
        <v>362</v>
      </c>
      <c r="B56" s="499"/>
      <c r="C56" s="499"/>
      <c r="D56" s="499"/>
      <c r="E56" s="499" t="s">
        <v>9</v>
      </c>
      <c r="F56" s="499"/>
      <c r="G56" s="499"/>
      <c r="H56" s="499"/>
      <c r="I56" s="83">
        <v>3</v>
      </c>
    </row>
    <row r="57" spans="1:9" x14ac:dyDescent="0.25">
      <c r="A57" s="500" t="s">
        <v>1547</v>
      </c>
      <c r="B57" s="500"/>
      <c r="C57" s="500"/>
      <c r="D57" s="500"/>
      <c r="E57" s="500"/>
      <c r="F57" s="500"/>
      <c r="G57" s="500"/>
      <c r="H57" s="500"/>
      <c r="I57" s="84">
        <f>SUM(I48:I56)</f>
        <v>38</v>
      </c>
    </row>
    <row r="58" spans="1:9" x14ac:dyDescent="0.25">
      <c r="A58" s="501" t="s">
        <v>1546</v>
      </c>
      <c r="B58" s="501"/>
      <c r="C58" s="501"/>
      <c r="D58" s="501"/>
      <c r="E58" s="501"/>
      <c r="F58" s="501"/>
      <c r="G58" s="501"/>
      <c r="H58" s="501"/>
      <c r="I58" s="86">
        <f>SUM(I13,I57)</f>
        <v>62</v>
      </c>
    </row>
    <row r="59" spans="1:9" x14ac:dyDescent="0.25">
      <c r="A59" s="509" t="s">
        <v>1524</v>
      </c>
      <c r="B59" s="510"/>
      <c r="C59" s="510"/>
      <c r="D59" s="510"/>
      <c r="E59" s="510"/>
      <c r="F59" s="510"/>
      <c r="G59" s="510"/>
      <c r="H59" s="510"/>
      <c r="I59" s="511"/>
    </row>
    <row r="60" spans="1:9" ht="29.25" customHeight="1" x14ac:dyDescent="0.25">
      <c r="A60" s="504" t="s">
        <v>10</v>
      </c>
      <c r="B60" s="505"/>
      <c r="C60" s="505"/>
      <c r="D60" s="505"/>
      <c r="E60" s="506" t="s">
        <v>394</v>
      </c>
      <c r="F60" s="506"/>
      <c r="G60" s="506"/>
      <c r="H60" s="506"/>
      <c r="I60" s="83">
        <v>3</v>
      </c>
    </row>
    <row r="61" spans="1:9" x14ac:dyDescent="0.25">
      <c r="A61" s="504" t="s">
        <v>11</v>
      </c>
      <c r="B61" s="505"/>
      <c r="C61" s="505"/>
      <c r="D61" s="505"/>
      <c r="E61" s="505" t="s">
        <v>33</v>
      </c>
      <c r="F61" s="505"/>
      <c r="G61" s="505"/>
      <c r="H61" s="505"/>
      <c r="I61" s="83">
        <v>6</v>
      </c>
    </row>
    <row r="62" spans="1:9" x14ac:dyDescent="0.25">
      <c r="A62" s="538" t="s">
        <v>934</v>
      </c>
      <c r="B62" s="539"/>
      <c r="C62" s="539"/>
      <c r="D62" s="539"/>
      <c r="E62" s="512" t="s">
        <v>1918</v>
      </c>
      <c r="F62" s="512"/>
      <c r="G62" s="512"/>
      <c r="H62" s="512"/>
      <c r="I62" s="103">
        <v>8</v>
      </c>
    </row>
    <row r="63" spans="1:9" x14ac:dyDescent="0.25">
      <c r="A63" s="538" t="s">
        <v>935</v>
      </c>
      <c r="B63" s="539"/>
      <c r="C63" s="539"/>
      <c r="D63" s="539"/>
      <c r="E63" s="512" t="s">
        <v>1987</v>
      </c>
      <c r="F63" s="512"/>
      <c r="G63" s="512"/>
      <c r="H63" s="512"/>
      <c r="I63" s="103">
        <v>4</v>
      </c>
    </row>
    <row r="64" spans="1:9" x14ac:dyDescent="0.25">
      <c r="A64" s="504" t="s">
        <v>926</v>
      </c>
      <c r="B64" s="505"/>
      <c r="C64" s="505"/>
      <c r="D64" s="505"/>
      <c r="E64" s="505" t="s">
        <v>927</v>
      </c>
      <c r="F64" s="505"/>
      <c r="G64" s="505"/>
      <c r="H64" s="505"/>
      <c r="I64" s="83">
        <v>4</v>
      </c>
    </row>
    <row r="65" spans="1:9" x14ac:dyDescent="0.25">
      <c r="A65" s="504" t="s">
        <v>928</v>
      </c>
      <c r="B65" s="505"/>
      <c r="C65" s="505"/>
      <c r="D65" s="505"/>
      <c r="E65" s="512" t="s">
        <v>929</v>
      </c>
      <c r="F65" s="512"/>
      <c r="G65" s="512"/>
      <c r="H65" s="512"/>
      <c r="I65" s="83">
        <v>4</v>
      </c>
    </row>
    <row r="66" spans="1:9" x14ac:dyDescent="0.25">
      <c r="A66" s="498" t="s">
        <v>403</v>
      </c>
      <c r="B66" s="499"/>
      <c r="C66" s="499"/>
      <c r="D66" s="499"/>
      <c r="E66" s="499" t="s">
        <v>205</v>
      </c>
      <c r="F66" s="499"/>
      <c r="G66" s="499"/>
      <c r="H66" s="499"/>
      <c r="I66" s="83">
        <v>3</v>
      </c>
    </row>
    <row r="67" spans="1:9" x14ac:dyDescent="0.25">
      <c r="A67" s="504" t="s">
        <v>212</v>
      </c>
      <c r="B67" s="505"/>
      <c r="C67" s="505"/>
      <c r="D67" s="505"/>
      <c r="E67" s="499" t="s">
        <v>12</v>
      </c>
      <c r="F67" s="499"/>
      <c r="G67" s="499"/>
      <c r="H67" s="499"/>
      <c r="I67" s="83">
        <v>3</v>
      </c>
    </row>
    <row r="68" spans="1:9" x14ac:dyDescent="0.25">
      <c r="A68" s="498" t="s">
        <v>362</v>
      </c>
      <c r="B68" s="499"/>
      <c r="C68" s="499"/>
      <c r="D68" s="499"/>
      <c r="E68" s="499" t="s">
        <v>9</v>
      </c>
      <c r="F68" s="499"/>
      <c r="G68" s="499"/>
      <c r="H68" s="499"/>
      <c r="I68" s="83">
        <v>3</v>
      </c>
    </row>
    <row r="69" spans="1:9" x14ac:dyDescent="0.25">
      <c r="A69" s="500" t="s">
        <v>1391</v>
      </c>
      <c r="B69" s="500"/>
      <c r="C69" s="500"/>
      <c r="D69" s="500"/>
      <c r="E69" s="500"/>
      <c r="F69" s="500"/>
      <c r="G69" s="500"/>
      <c r="H69" s="500"/>
      <c r="I69" s="84">
        <f>SUM(I60:I68)</f>
        <v>38</v>
      </c>
    </row>
    <row r="70" spans="1:9" x14ac:dyDescent="0.25">
      <c r="A70" s="501" t="s">
        <v>1392</v>
      </c>
      <c r="B70" s="501"/>
      <c r="C70" s="501"/>
      <c r="D70" s="501"/>
      <c r="E70" s="501"/>
      <c r="F70" s="501"/>
      <c r="G70" s="501"/>
      <c r="H70" s="501"/>
      <c r="I70" s="86">
        <f>SUM(I13,I69)</f>
        <v>62</v>
      </c>
    </row>
    <row r="71" spans="1:9" x14ac:dyDescent="0.25">
      <c r="A71" s="509" t="s">
        <v>1525</v>
      </c>
      <c r="B71" s="510"/>
      <c r="C71" s="510"/>
      <c r="D71" s="510"/>
      <c r="E71" s="510"/>
      <c r="F71" s="510"/>
      <c r="G71" s="510"/>
      <c r="H71" s="510"/>
      <c r="I71" s="511"/>
    </row>
    <row r="72" spans="1:9" ht="30.75" customHeight="1" x14ac:dyDescent="0.25">
      <c r="A72" s="583" t="s">
        <v>10</v>
      </c>
      <c r="B72" s="584"/>
      <c r="C72" s="584"/>
      <c r="D72" s="584"/>
      <c r="E72" s="796" t="s">
        <v>394</v>
      </c>
      <c r="F72" s="796"/>
      <c r="G72" s="796"/>
      <c r="H72" s="796"/>
      <c r="I72" s="109">
        <v>6</v>
      </c>
    </row>
    <row r="73" spans="1:9" x14ac:dyDescent="0.25">
      <c r="A73" s="504" t="s">
        <v>11</v>
      </c>
      <c r="B73" s="505"/>
      <c r="C73" s="505"/>
      <c r="D73" s="505"/>
      <c r="E73" s="505" t="s">
        <v>33</v>
      </c>
      <c r="F73" s="505"/>
      <c r="G73" s="505"/>
      <c r="H73" s="505"/>
      <c r="I73" s="83">
        <v>6</v>
      </c>
    </row>
    <row r="74" spans="1:9" x14ac:dyDescent="0.25">
      <c r="A74" s="504" t="s">
        <v>926</v>
      </c>
      <c r="B74" s="505"/>
      <c r="C74" s="505"/>
      <c r="D74" s="505"/>
      <c r="E74" s="505" t="s">
        <v>927</v>
      </c>
      <c r="F74" s="505"/>
      <c r="G74" s="505"/>
      <c r="H74" s="505"/>
      <c r="I74" s="83">
        <v>4</v>
      </c>
    </row>
    <row r="75" spans="1:9" x14ac:dyDescent="0.25">
      <c r="A75" s="504" t="s">
        <v>928</v>
      </c>
      <c r="B75" s="505"/>
      <c r="C75" s="505"/>
      <c r="D75" s="505"/>
      <c r="E75" s="512" t="s">
        <v>929</v>
      </c>
      <c r="F75" s="512"/>
      <c r="G75" s="512"/>
      <c r="H75" s="512"/>
      <c r="I75" s="83">
        <v>4</v>
      </c>
    </row>
    <row r="76" spans="1:9" x14ac:dyDescent="0.25">
      <c r="A76" s="538" t="s">
        <v>1988</v>
      </c>
      <c r="B76" s="539"/>
      <c r="C76" s="539"/>
      <c r="D76" s="539"/>
      <c r="E76" s="512"/>
      <c r="F76" s="512"/>
      <c r="G76" s="512"/>
      <c r="H76" s="512"/>
      <c r="I76" s="103">
        <v>8</v>
      </c>
    </row>
    <row r="77" spans="1:9" x14ac:dyDescent="0.25">
      <c r="A77" s="538" t="s">
        <v>1989</v>
      </c>
      <c r="B77" s="539"/>
      <c r="C77" s="539"/>
      <c r="D77" s="539"/>
      <c r="E77" s="512"/>
      <c r="F77" s="512"/>
      <c r="G77" s="512"/>
      <c r="H77" s="512"/>
      <c r="I77" s="103">
        <v>4</v>
      </c>
    </row>
    <row r="78" spans="1:9" x14ac:dyDescent="0.25">
      <c r="A78" s="504" t="s">
        <v>212</v>
      </c>
      <c r="B78" s="505"/>
      <c r="C78" s="505"/>
      <c r="D78" s="505"/>
      <c r="E78" s="499" t="s">
        <v>12</v>
      </c>
      <c r="F78" s="499"/>
      <c r="G78" s="499"/>
      <c r="H78" s="499"/>
      <c r="I78" s="83">
        <v>3</v>
      </c>
    </row>
    <row r="79" spans="1:9" x14ac:dyDescent="0.25">
      <c r="A79" s="498" t="s">
        <v>362</v>
      </c>
      <c r="B79" s="499"/>
      <c r="C79" s="499"/>
      <c r="D79" s="499"/>
      <c r="E79" s="499" t="s">
        <v>9</v>
      </c>
      <c r="F79" s="499"/>
      <c r="G79" s="499"/>
      <c r="H79" s="499"/>
      <c r="I79" s="83">
        <v>3</v>
      </c>
    </row>
    <row r="80" spans="1:9" x14ac:dyDescent="0.25">
      <c r="A80" s="500" t="s">
        <v>1551</v>
      </c>
      <c r="B80" s="500"/>
      <c r="C80" s="500"/>
      <c r="D80" s="500"/>
      <c r="E80" s="500"/>
      <c r="F80" s="500"/>
      <c r="G80" s="500"/>
      <c r="H80" s="500"/>
      <c r="I80" s="84">
        <f>SUM(I72:I79)</f>
        <v>38</v>
      </c>
    </row>
    <row r="81" spans="1:9" x14ac:dyDescent="0.25">
      <c r="A81" s="501" t="s">
        <v>1548</v>
      </c>
      <c r="B81" s="501"/>
      <c r="C81" s="501"/>
      <c r="D81" s="501"/>
      <c r="E81" s="501"/>
      <c r="F81" s="501"/>
      <c r="G81" s="501"/>
      <c r="H81" s="501"/>
      <c r="I81" s="86">
        <f>SUM(I13,I80)</f>
        <v>62</v>
      </c>
    </row>
    <row r="82" spans="1:9" x14ac:dyDescent="0.25">
      <c r="A82" s="509" t="s">
        <v>1526</v>
      </c>
      <c r="B82" s="510"/>
      <c r="C82" s="510"/>
      <c r="D82" s="510"/>
      <c r="E82" s="510"/>
      <c r="F82" s="510"/>
      <c r="G82" s="510"/>
      <c r="H82" s="510"/>
      <c r="I82" s="511"/>
    </row>
    <row r="83" spans="1:9" ht="30.75" customHeight="1" x14ac:dyDescent="0.25">
      <c r="A83" s="504" t="s">
        <v>10</v>
      </c>
      <c r="B83" s="505"/>
      <c r="C83" s="505"/>
      <c r="D83" s="505"/>
      <c r="E83" s="506" t="s">
        <v>394</v>
      </c>
      <c r="F83" s="506"/>
      <c r="G83" s="506"/>
      <c r="H83" s="506"/>
      <c r="I83" s="83">
        <v>6</v>
      </c>
    </row>
    <row r="84" spans="1:9" x14ac:dyDescent="0.25">
      <c r="A84" s="504" t="s">
        <v>11</v>
      </c>
      <c r="B84" s="505"/>
      <c r="C84" s="505"/>
      <c r="D84" s="505"/>
      <c r="E84" s="505" t="s">
        <v>33</v>
      </c>
      <c r="F84" s="505"/>
      <c r="G84" s="505"/>
      <c r="H84" s="505"/>
      <c r="I84" s="83">
        <v>6</v>
      </c>
    </row>
    <row r="85" spans="1:9" x14ac:dyDescent="0.25">
      <c r="A85" s="504" t="s">
        <v>212</v>
      </c>
      <c r="B85" s="505"/>
      <c r="C85" s="505"/>
      <c r="D85" s="505"/>
      <c r="E85" s="499" t="s">
        <v>12</v>
      </c>
      <c r="F85" s="499"/>
      <c r="G85" s="499"/>
      <c r="H85" s="499"/>
      <c r="I85" s="83">
        <v>3</v>
      </c>
    </row>
    <row r="86" spans="1:9" x14ac:dyDescent="0.25">
      <c r="A86" s="538" t="s">
        <v>934</v>
      </c>
      <c r="B86" s="539"/>
      <c r="C86" s="539"/>
      <c r="D86" s="539"/>
      <c r="E86" s="512" t="s">
        <v>1918</v>
      </c>
      <c r="F86" s="512"/>
      <c r="G86" s="512"/>
      <c r="H86" s="512"/>
      <c r="I86" s="103">
        <v>8</v>
      </c>
    </row>
    <row r="87" spans="1:9" x14ac:dyDescent="0.25">
      <c r="A87" s="538" t="s">
        <v>935</v>
      </c>
      <c r="B87" s="539"/>
      <c r="C87" s="539"/>
      <c r="D87" s="539"/>
      <c r="E87" s="512" t="s">
        <v>1987</v>
      </c>
      <c r="F87" s="512"/>
      <c r="G87" s="512"/>
      <c r="H87" s="512"/>
      <c r="I87" s="103">
        <v>4</v>
      </c>
    </row>
    <row r="88" spans="1:9" x14ac:dyDescent="0.25">
      <c r="A88" s="504" t="s">
        <v>926</v>
      </c>
      <c r="B88" s="505"/>
      <c r="C88" s="505"/>
      <c r="D88" s="505"/>
      <c r="E88" s="505" t="s">
        <v>927</v>
      </c>
      <c r="F88" s="505"/>
      <c r="G88" s="505"/>
      <c r="H88" s="505"/>
      <c r="I88" s="83">
        <v>4</v>
      </c>
    </row>
    <row r="89" spans="1:9" x14ac:dyDescent="0.25">
      <c r="A89" s="504" t="s">
        <v>928</v>
      </c>
      <c r="B89" s="505"/>
      <c r="C89" s="505"/>
      <c r="D89" s="505"/>
      <c r="E89" s="512" t="s">
        <v>929</v>
      </c>
      <c r="F89" s="512"/>
      <c r="G89" s="512"/>
      <c r="H89" s="512"/>
      <c r="I89" s="83">
        <v>4</v>
      </c>
    </row>
    <row r="90" spans="1:9" x14ac:dyDescent="0.25">
      <c r="A90" s="500" t="s">
        <v>1542</v>
      </c>
      <c r="B90" s="500"/>
      <c r="C90" s="500"/>
      <c r="D90" s="500"/>
      <c r="E90" s="500"/>
      <c r="F90" s="500"/>
      <c r="G90" s="500"/>
      <c r="H90" s="500"/>
      <c r="I90" s="84">
        <f>SUM(I83:I89)</f>
        <v>35</v>
      </c>
    </row>
    <row r="91" spans="1:9" x14ac:dyDescent="0.25">
      <c r="A91" s="501" t="s">
        <v>1543</v>
      </c>
      <c r="B91" s="501"/>
      <c r="C91" s="501"/>
      <c r="D91" s="501"/>
      <c r="E91" s="501"/>
      <c r="F91" s="501"/>
      <c r="G91" s="501"/>
      <c r="H91" s="501"/>
      <c r="I91" s="86">
        <f>SUM(I13,I90)</f>
        <v>59</v>
      </c>
    </row>
    <row r="92" spans="1:9" x14ac:dyDescent="0.25">
      <c r="A92" s="509" t="s">
        <v>2327</v>
      </c>
      <c r="B92" s="510"/>
      <c r="C92" s="510"/>
      <c r="D92" s="510"/>
      <c r="E92" s="510"/>
      <c r="F92" s="510"/>
      <c r="G92" s="510"/>
      <c r="H92" s="510"/>
      <c r="I92" s="511"/>
    </row>
    <row r="93" spans="1:9" ht="30" customHeight="1" x14ac:dyDescent="0.25">
      <c r="A93" s="504" t="s">
        <v>2494</v>
      </c>
      <c r="B93" s="505"/>
      <c r="C93" s="505"/>
      <c r="D93" s="505"/>
      <c r="E93" s="499" t="s">
        <v>2495</v>
      </c>
      <c r="F93" s="499"/>
      <c r="G93" s="499"/>
      <c r="H93" s="499"/>
      <c r="I93" s="83">
        <v>3</v>
      </c>
    </row>
    <row r="94" spans="1:9" ht="29.25" customHeight="1" x14ac:dyDescent="0.25">
      <c r="A94" s="504" t="s">
        <v>2469</v>
      </c>
      <c r="B94" s="505"/>
      <c r="C94" s="505"/>
      <c r="D94" s="505"/>
      <c r="E94" s="506" t="s">
        <v>2450</v>
      </c>
      <c r="F94" s="506"/>
      <c r="G94" s="506"/>
      <c r="H94" s="506"/>
      <c r="I94" s="83">
        <v>3</v>
      </c>
    </row>
    <row r="95" spans="1:9" ht="28.5" customHeight="1" x14ac:dyDescent="0.25">
      <c r="A95" s="504" t="s">
        <v>2470</v>
      </c>
      <c r="B95" s="505"/>
      <c r="C95" s="505"/>
      <c r="D95" s="505"/>
      <c r="E95" s="507" t="s">
        <v>2536</v>
      </c>
      <c r="F95" s="507"/>
      <c r="G95" s="507"/>
      <c r="H95" s="507"/>
      <c r="I95" s="83">
        <v>6</v>
      </c>
    </row>
    <row r="96" spans="1:9" x14ac:dyDescent="0.25">
      <c r="A96" s="504" t="s">
        <v>2472</v>
      </c>
      <c r="B96" s="505"/>
      <c r="C96" s="505"/>
      <c r="D96" s="505"/>
      <c r="E96" s="505" t="s">
        <v>927</v>
      </c>
      <c r="F96" s="505"/>
      <c r="G96" s="505"/>
      <c r="H96" s="505"/>
      <c r="I96" s="83">
        <v>4</v>
      </c>
    </row>
    <row r="97" spans="1:9" x14ac:dyDescent="0.25">
      <c r="A97" s="504" t="s">
        <v>2473</v>
      </c>
      <c r="B97" s="505"/>
      <c r="C97" s="505"/>
      <c r="D97" s="505"/>
      <c r="E97" s="512" t="s">
        <v>929</v>
      </c>
      <c r="F97" s="512"/>
      <c r="G97" s="512"/>
      <c r="H97" s="512"/>
      <c r="I97" s="83">
        <v>4</v>
      </c>
    </row>
    <row r="98" spans="1:9" x14ac:dyDescent="0.25">
      <c r="A98" s="538" t="s">
        <v>1988</v>
      </c>
      <c r="B98" s="539"/>
      <c r="C98" s="539"/>
      <c r="D98" s="539"/>
      <c r="E98" s="512"/>
      <c r="F98" s="512"/>
      <c r="G98" s="512"/>
      <c r="H98" s="512"/>
      <c r="I98" s="103">
        <v>8</v>
      </c>
    </row>
    <row r="99" spans="1:9" x14ac:dyDescent="0.25">
      <c r="A99" s="538" t="s">
        <v>1989</v>
      </c>
      <c r="B99" s="539"/>
      <c r="C99" s="539"/>
      <c r="D99" s="539"/>
      <c r="E99" s="512"/>
      <c r="F99" s="512"/>
      <c r="G99" s="512"/>
      <c r="H99" s="512"/>
      <c r="I99" s="103">
        <v>4</v>
      </c>
    </row>
    <row r="100" spans="1:9" ht="48" customHeight="1" x14ac:dyDescent="0.25">
      <c r="A100" s="504" t="s">
        <v>2471</v>
      </c>
      <c r="B100" s="505"/>
      <c r="C100" s="505"/>
      <c r="D100" s="505"/>
      <c r="E100" s="505" t="s">
        <v>2671</v>
      </c>
      <c r="F100" s="505"/>
      <c r="G100" s="505"/>
      <c r="H100" s="505"/>
      <c r="I100" s="83">
        <v>6</v>
      </c>
    </row>
    <row r="101" spans="1:9" x14ac:dyDescent="0.25">
      <c r="A101" s="498" t="s">
        <v>362</v>
      </c>
      <c r="B101" s="499"/>
      <c r="C101" s="499"/>
      <c r="D101" s="499"/>
      <c r="E101" s="499" t="s">
        <v>9</v>
      </c>
      <c r="F101" s="499"/>
      <c r="G101" s="499"/>
      <c r="H101" s="499"/>
      <c r="I101" s="83">
        <v>3</v>
      </c>
    </row>
    <row r="102" spans="1:9" x14ac:dyDescent="0.25">
      <c r="A102" s="500" t="s">
        <v>1395</v>
      </c>
      <c r="B102" s="500"/>
      <c r="C102" s="500"/>
      <c r="D102" s="500"/>
      <c r="E102" s="500"/>
      <c r="F102" s="500"/>
      <c r="G102" s="500"/>
      <c r="H102" s="500"/>
      <c r="I102" s="84">
        <f>SUM(I94:I101)</f>
        <v>38</v>
      </c>
    </row>
    <row r="103" spans="1:9" x14ac:dyDescent="0.25">
      <c r="A103" s="501" t="s">
        <v>1396</v>
      </c>
      <c r="B103" s="501"/>
      <c r="C103" s="501"/>
      <c r="D103" s="501"/>
      <c r="E103" s="501"/>
      <c r="F103" s="501"/>
      <c r="G103" s="501"/>
      <c r="H103" s="501"/>
      <c r="I103" s="86">
        <f>SUM(I13,I102)</f>
        <v>62</v>
      </c>
    </row>
    <row r="104" spans="1:9" x14ac:dyDescent="0.25">
      <c r="A104" s="671" t="s">
        <v>1519</v>
      </c>
      <c r="B104" s="671"/>
      <c r="C104" s="671"/>
      <c r="D104" s="671"/>
      <c r="E104" s="671"/>
      <c r="F104" s="671"/>
      <c r="G104" s="671"/>
      <c r="H104" s="671"/>
      <c r="I104" s="671"/>
    </row>
    <row r="105" spans="1:9" ht="30" customHeight="1" x14ac:dyDescent="0.25">
      <c r="A105" s="756" t="s">
        <v>1990</v>
      </c>
      <c r="B105" s="756"/>
      <c r="C105" s="756"/>
      <c r="D105" s="756"/>
      <c r="E105" s="756"/>
      <c r="F105" s="756"/>
      <c r="G105" s="756"/>
      <c r="H105" s="756"/>
      <c r="I105" s="756"/>
    </row>
    <row r="106" spans="1:9" x14ac:dyDescent="0.25">
      <c r="A106" s="463" t="s">
        <v>2325</v>
      </c>
      <c r="B106" s="463"/>
      <c r="C106" s="463"/>
      <c r="D106" s="463"/>
      <c r="E106" s="463"/>
      <c r="F106" s="463"/>
      <c r="G106" s="463"/>
      <c r="H106" s="463"/>
      <c r="I106" s="463"/>
    </row>
    <row r="107" spans="1:9" x14ac:dyDescent="0.25">
      <c r="A107" s="671" t="s">
        <v>2326</v>
      </c>
      <c r="B107" s="671"/>
      <c r="C107" s="671"/>
      <c r="D107" s="671"/>
      <c r="E107" s="671"/>
      <c r="F107" s="671"/>
      <c r="G107" s="671"/>
      <c r="H107" s="671"/>
      <c r="I107" s="671"/>
    </row>
    <row r="108" spans="1:9" ht="54" customHeight="1" x14ac:dyDescent="0.25">
      <c r="A108" s="503" t="s">
        <v>2474</v>
      </c>
      <c r="B108" s="503"/>
      <c r="C108" s="503"/>
      <c r="D108" s="503"/>
      <c r="E108" s="503"/>
      <c r="F108" s="503"/>
      <c r="G108" s="503"/>
      <c r="H108" s="503"/>
      <c r="I108" s="503"/>
    </row>
    <row r="109" spans="1:9" ht="19.5" customHeight="1" x14ac:dyDescent="0.25">
      <c r="A109" s="671" t="s">
        <v>2475</v>
      </c>
      <c r="B109" s="671"/>
      <c r="C109" s="671"/>
      <c r="D109" s="671"/>
      <c r="E109" s="671"/>
      <c r="F109" s="671"/>
      <c r="G109" s="671"/>
      <c r="H109" s="671"/>
      <c r="I109" s="671"/>
    </row>
    <row r="110" spans="1:9" x14ac:dyDescent="0.25">
      <c r="A110" s="527" t="s">
        <v>560</v>
      </c>
      <c r="B110" s="527"/>
      <c r="C110" s="527" t="s">
        <v>1361</v>
      </c>
      <c r="D110" s="527"/>
      <c r="E110" s="359"/>
      <c r="F110" s="359"/>
      <c r="G110" s="359"/>
      <c r="H110" s="359"/>
      <c r="I110" s="93"/>
    </row>
  </sheetData>
  <sheetProtection password="CA9D" sheet="1" objects="1" scenarios="1"/>
  <mergeCells count="184">
    <mergeCell ref="E28:H28"/>
    <mergeCell ref="A37:D37"/>
    <mergeCell ref="E72:H72"/>
    <mergeCell ref="A109:I109"/>
    <mergeCell ref="A19:D19"/>
    <mergeCell ref="E19:H19"/>
    <mergeCell ref="A20:D20"/>
    <mergeCell ref="E20:H20"/>
    <mergeCell ref="A30:D30"/>
    <mergeCell ref="E30:H30"/>
    <mergeCell ref="A31:D31"/>
    <mergeCell ref="E31:H31"/>
    <mergeCell ref="A52:D52"/>
    <mergeCell ref="A49:D49"/>
    <mergeCell ref="E49:H49"/>
    <mergeCell ref="E37:H37"/>
    <mergeCell ref="A68:D68"/>
    <mergeCell ref="A85:D85"/>
    <mergeCell ref="E85:H85"/>
    <mergeCell ref="A95:D95"/>
    <mergeCell ref="E95:H95"/>
    <mergeCell ref="A100:D100"/>
    <mergeCell ref="E100:H100"/>
    <mergeCell ref="A70:H70"/>
    <mergeCell ref="A15:D15"/>
    <mergeCell ref="E15:H15"/>
    <mergeCell ref="A110:B110"/>
    <mergeCell ref="C110:D110"/>
    <mergeCell ref="A23:H23"/>
    <mergeCell ref="A24:H24"/>
    <mergeCell ref="A25:I25"/>
    <mergeCell ref="A34:H34"/>
    <mergeCell ref="A29:D29"/>
    <mergeCell ref="E29:H29"/>
    <mergeCell ref="E68:H68"/>
    <mergeCell ref="A69:H69"/>
    <mergeCell ref="A39:D39"/>
    <mergeCell ref="E39:H39"/>
    <mergeCell ref="A55:D55"/>
    <mergeCell ref="E55:H55"/>
    <mergeCell ref="A35:H35"/>
    <mergeCell ref="A36:I36"/>
    <mergeCell ref="E52:H52"/>
    <mergeCell ref="A53:D53"/>
    <mergeCell ref="E53:H53"/>
    <mergeCell ref="A86:D86"/>
    <mergeCell ref="E86:H86"/>
    <mergeCell ref="A87:D87"/>
    <mergeCell ref="A43:D43"/>
    <mergeCell ref="E43:H43"/>
    <mergeCell ref="A54:D54"/>
    <mergeCell ref="E54:H54"/>
    <mergeCell ref="A81:H81"/>
    <mergeCell ref="A65:D65"/>
    <mergeCell ref="E65:H65"/>
    <mergeCell ref="A72:D72"/>
    <mergeCell ref="A44:D44"/>
    <mergeCell ref="E44:H44"/>
    <mergeCell ref="A45:H45"/>
    <mergeCell ref="A46:H46"/>
    <mergeCell ref="A47:I47"/>
    <mergeCell ref="A56:D56"/>
    <mergeCell ref="E56:H56"/>
    <mergeCell ref="A48:D48"/>
    <mergeCell ref="E48:H48"/>
    <mergeCell ref="A71:I71"/>
    <mergeCell ref="A80:H80"/>
    <mergeCell ref="E74:H74"/>
    <mergeCell ref="A75:D75"/>
    <mergeCell ref="A60:D60"/>
    <mergeCell ref="E60:H60"/>
    <mergeCell ref="A62:D62"/>
    <mergeCell ref="A10:D10"/>
    <mergeCell ref="E10:H10"/>
    <mergeCell ref="A41:D41"/>
    <mergeCell ref="E41:H41"/>
    <mergeCell ref="A40:D40"/>
    <mergeCell ref="A16:D16"/>
    <mergeCell ref="E16:H16"/>
    <mergeCell ref="A21:D21"/>
    <mergeCell ref="A26:D26"/>
    <mergeCell ref="E26:H26"/>
    <mergeCell ref="A13:H13"/>
    <mergeCell ref="A14:I14"/>
    <mergeCell ref="A22:D22"/>
    <mergeCell ref="E22:H22"/>
    <mergeCell ref="A17:D17"/>
    <mergeCell ref="E17:H17"/>
    <mergeCell ref="A18:D18"/>
    <mergeCell ref="E18:H18"/>
    <mergeCell ref="A11:D11"/>
    <mergeCell ref="E11:H11"/>
    <mergeCell ref="A12:D12"/>
    <mergeCell ref="E12:H12"/>
    <mergeCell ref="A33:D33"/>
    <mergeCell ref="E33:H33"/>
    <mergeCell ref="B4:E4"/>
    <mergeCell ref="E40:H40"/>
    <mergeCell ref="A9:D9"/>
    <mergeCell ref="E9:H9"/>
    <mergeCell ref="A42:D42"/>
    <mergeCell ref="E42:H42"/>
    <mergeCell ref="A1:I1"/>
    <mergeCell ref="A2:I2"/>
    <mergeCell ref="A7:I7"/>
    <mergeCell ref="A8:D8"/>
    <mergeCell ref="E8:H8"/>
    <mergeCell ref="A5:B5"/>
    <mergeCell ref="C5:I5"/>
    <mergeCell ref="B6:E6"/>
    <mergeCell ref="A3:B3"/>
    <mergeCell ref="C3:I3"/>
    <mergeCell ref="E21:H21"/>
    <mergeCell ref="A27:D27"/>
    <mergeCell ref="E27:H27"/>
    <mergeCell ref="A32:D32"/>
    <mergeCell ref="E32:H32"/>
    <mergeCell ref="A38:D38"/>
    <mergeCell ref="E38:H38"/>
    <mergeCell ref="A28:D28"/>
    <mergeCell ref="A57:H57"/>
    <mergeCell ref="A73:D73"/>
    <mergeCell ref="E73:H73"/>
    <mergeCell ref="A94:D94"/>
    <mergeCell ref="E75:H75"/>
    <mergeCell ref="A89:D89"/>
    <mergeCell ref="E89:H89"/>
    <mergeCell ref="A84:D84"/>
    <mergeCell ref="E84:H84"/>
    <mergeCell ref="A92:I92"/>
    <mergeCell ref="A74:D74"/>
    <mergeCell ref="A82:I82"/>
    <mergeCell ref="A83:D83"/>
    <mergeCell ref="E83:H83"/>
    <mergeCell ref="A78:D78"/>
    <mergeCell ref="E78:H78"/>
    <mergeCell ref="A104:I104"/>
    <mergeCell ref="A105:I105"/>
    <mergeCell ref="A76:D76"/>
    <mergeCell ref="E76:H76"/>
    <mergeCell ref="A77:D77"/>
    <mergeCell ref="E77:H77"/>
    <mergeCell ref="E94:H94"/>
    <mergeCell ref="A90:H90"/>
    <mergeCell ref="A91:H91"/>
    <mergeCell ref="A101:D101"/>
    <mergeCell ref="A79:D79"/>
    <mergeCell ref="E79:H79"/>
    <mergeCell ref="A88:D88"/>
    <mergeCell ref="E88:H88"/>
    <mergeCell ref="E87:H87"/>
    <mergeCell ref="E101:H101"/>
    <mergeCell ref="A99:D99"/>
    <mergeCell ref="E99:H99"/>
    <mergeCell ref="E98:H98"/>
    <mergeCell ref="A98:D98"/>
    <mergeCell ref="E97:H97"/>
    <mergeCell ref="A96:D96"/>
    <mergeCell ref="E96:H96"/>
    <mergeCell ref="A97:D97"/>
    <mergeCell ref="A108:I108"/>
    <mergeCell ref="A93:D93"/>
    <mergeCell ref="E93:H93"/>
    <mergeCell ref="A102:H102"/>
    <mergeCell ref="A103:H103"/>
    <mergeCell ref="A106:I106"/>
    <mergeCell ref="A107:I107"/>
    <mergeCell ref="A50:D50"/>
    <mergeCell ref="E50:H50"/>
    <mergeCell ref="A51:D51"/>
    <mergeCell ref="E51:H51"/>
    <mergeCell ref="A61:D61"/>
    <mergeCell ref="E61:H61"/>
    <mergeCell ref="A67:D67"/>
    <mergeCell ref="A58:H58"/>
    <mergeCell ref="A59:I59"/>
    <mergeCell ref="A64:D64"/>
    <mergeCell ref="E64:H64"/>
    <mergeCell ref="E67:H67"/>
    <mergeCell ref="A66:D66"/>
    <mergeCell ref="E66:H66"/>
    <mergeCell ref="E62:H62"/>
    <mergeCell ref="A63:D63"/>
    <mergeCell ref="E63:H63"/>
  </mergeCells>
  <hyperlinks>
    <hyperlink ref="A110" location="'Table of Contents'!A1" display="table of contents"/>
    <hyperlink ref="C110:D110" location="'Programs by University'!A1" display="programs by university"/>
  </hyperlinks>
  <pageMargins left="1" right="1" top="0.47916666666666669" bottom="0.66666666666666663" header="0.5" footer="0.5"/>
  <pageSetup orientation="portrait" r:id="rId1"/>
  <headerFooter>
    <oddFooter>&amp;C&amp;P</oddFooter>
  </headerFooter>
  <rowBreaks count="3" manualBreakCount="3">
    <brk id="35" max="16383" man="1"/>
    <brk id="70" max="16383" man="1"/>
    <brk id="91" max="16383"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sqref="A1:I1"/>
    </sheetView>
  </sheetViews>
  <sheetFormatPr defaultColWidth="9.140625" defaultRowHeight="15" x14ac:dyDescent="0.25"/>
  <cols>
    <col min="1" max="8" width="9.140625" style="399"/>
    <col min="9" max="9" width="9.140625" style="402"/>
    <col min="10" max="16384" width="9.140625" style="399"/>
  </cols>
  <sheetData>
    <row r="1" spans="1:9" ht="30.95" customHeight="1" x14ac:dyDescent="0.25">
      <c r="A1" s="447" t="s">
        <v>2630</v>
      </c>
      <c r="B1" s="447"/>
      <c r="C1" s="447"/>
      <c r="D1" s="447"/>
      <c r="E1" s="447"/>
      <c r="F1" s="447"/>
      <c r="G1" s="447"/>
      <c r="H1" s="447"/>
      <c r="I1" s="447"/>
    </row>
    <row r="2" spans="1:9" x14ac:dyDescent="0.25">
      <c r="A2" s="447" t="s">
        <v>938</v>
      </c>
      <c r="B2" s="447"/>
      <c r="C2" s="447"/>
      <c r="D2" s="447"/>
      <c r="E2" s="447"/>
      <c r="F2" s="447"/>
      <c r="G2" s="447"/>
      <c r="H2" s="447"/>
      <c r="I2" s="447"/>
    </row>
    <row r="3" spans="1:9" x14ac:dyDescent="0.25">
      <c r="A3" s="519" t="s">
        <v>27</v>
      </c>
      <c r="B3" s="520"/>
      <c r="C3" s="520" t="s">
        <v>209</v>
      </c>
      <c r="D3" s="520"/>
      <c r="E3" s="520"/>
      <c r="F3" s="520"/>
      <c r="G3" s="520"/>
      <c r="H3" s="520"/>
      <c r="I3" s="521"/>
    </row>
    <row r="4" spans="1:9" x14ac:dyDescent="0.25">
      <c r="A4" s="81" t="s">
        <v>29</v>
      </c>
      <c r="B4" s="644" t="s">
        <v>2631</v>
      </c>
      <c r="C4" s="644"/>
      <c r="D4" s="644"/>
      <c r="E4" s="644"/>
      <c r="F4" s="400"/>
      <c r="G4" s="400"/>
      <c r="H4" s="400"/>
      <c r="I4" s="83"/>
    </row>
    <row r="5" spans="1:9" x14ac:dyDescent="0.25">
      <c r="A5" s="529"/>
      <c r="B5" s="530"/>
      <c r="C5" s="530"/>
      <c r="D5" s="530"/>
      <c r="E5" s="530"/>
      <c r="F5" s="530"/>
      <c r="G5" s="530"/>
      <c r="H5" s="530"/>
      <c r="I5" s="531"/>
    </row>
    <row r="6" spans="1:9" ht="15" customHeight="1" x14ac:dyDescent="0.25">
      <c r="A6" s="498" t="s">
        <v>345</v>
      </c>
      <c r="B6" s="499"/>
      <c r="C6" s="499"/>
      <c r="D6" s="499"/>
      <c r="E6" s="499" t="s">
        <v>118</v>
      </c>
      <c r="F6" s="499"/>
      <c r="G6" s="499"/>
      <c r="H6" s="499"/>
      <c r="I6" s="83">
        <v>8</v>
      </c>
    </row>
    <row r="7" spans="1:9" ht="15" customHeight="1" x14ac:dyDescent="0.25">
      <c r="A7" s="572" t="s">
        <v>363</v>
      </c>
      <c r="B7" s="512"/>
      <c r="C7" s="512"/>
      <c r="D7" s="512"/>
      <c r="E7" s="512" t="s">
        <v>8</v>
      </c>
      <c r="F7" s="512"/>
      <c r="G7" s="512"/>
      <c r="H7" s="512"/>
      <c r="I7" s="103">
        <v>6</v>
      </c>
    </row>
    <row r="8" spans="1:9" x14ac:dyDescent="0.25">
      <c r="A8" s="538" t="s">
        <v>10</v>
      </c>
      <c r="B8" s="539"/>
      <c r="C8" s="539"/>
      <c r="D8" s="539"/>
      <c r="E8" s="512" t="s">
        <v>512</v>
      </c>
      <c r="F8" s="512"/>
      <c r="G8" s="512"/>
      <c r="H8" s="512"/>
      <c r="I8" s="103">
        <v>3</v>
      </c>
    </row>
    <row r="9" spans="1:9" ht="15" customHeight="1" x14ac:dyDescent="0.25">
      <c r="A9" s="538" t="s">
        <v>2632</v>
      </c>
      <c r="B9" s="539"/>
      <c r="C9" s="539"/>
      <c r="D9" s="539"/>
      <c r="E9" s="512" t="s">
        <v>2633</v>
      </c>
      <c r="F9" s="512"/>
      <c r="G9" s="512"/>
      <c r="H9" s="512"/>
      <c r="I9" s="103">
        <v>3</v>
      </c>
    </row>
    <row r="10" spans="1:9" ht="31.7" customHeight="1" x14ac:dyDescent="0.25">
      <c r="A10" s="538" t="s">
        <v>11</v>
      </c>
      <c r="B10" s="539"/>
      <c r="C10" s="539"/>
      <c r="D10" s="539"/>
      <c r="E10" s="539" t="s">
        <v>877</v>
      </c>
      <c r="F10" s="539"/>
      <c r="G10" s="539"/>
      <c r="H10" s="539"/>
      <c r="I10" s="103">
        <v>6</v>
      </c>
    </row>
    <row r="11" spans="1:9" x14ac:dyDescent="0.25">
      <c r="A11" s="538" t="s">
        <v>407</v>
      </c>
      <c r="B11" s="539"/>
      <c r="C11" s="539"/>
      <c r="D11" s="539"/>
      <c r="E11" s="505" t="s">
        <v>406</v>
      </c>
      <c r="F11" s="505"/>
      <c r="G11" s="505"/>
      <c r="H11" s="505"/>
      <c r="I11" s="83">
        <v>2</v>
      </c>
    </row>
    <row r="12" spans="1:9" ht="30" customHeight="1" x14ac:dyDescent="0.25">
      <c r="A12" s="504" t="s">
        <v>15</v>
      </c>
      <c r="B12" s="505"/>
      <c r="C12" s="505"/>
      <c r="D12" s="505"/>
      <c r="E12" s="499" t="s">
        <v>80</v>
      </c>
      <c r="F12" s="499"/>
      <c r="G12" s="499"/>
      <c r="H12" s="499"/>
      <c r="I12" s="83">
        <v>3</v>
      </c>
    </row>
    <row r="13" spans="1:9" ht="30" customHeight="1" x14ac:dyDescent="0.25">
      <c r="A13" s="504" t="s">
        <v>2634</v>
      </c>
      <c r="B13" s="505"/>
      <c r="C13" s="505"/>
      <c r="D13" s="505"/>
      <c r="E13" s="505" t="s">
        <v>2635</v>
      </c>
      <c r="F13" s="505"/>
      <c r="G13" s="505"/>
      <c r="H13" s="505"/>
      <c r="I13" s="83">
        <v>6</v>
      </c>
    </row>
    <row r="14" spans="1:9" ht="15" customHeight="1" x14ac:dyDescent="0.25">
      <c r="A14" s="504" t="s">
        <v>2636</v>
      </c>
      <c r="B14" s="505"/>
      <c r="C14" s="505"/>
      <c r="D14" s="505"/>
      <c r="E14" s="505" t="s">
        <v>2637</v>
      </c>
      <c r="F14" s="505"/>
      <c r="G14" s="505"/>
      <c r="H14" s="505"/>
      <c r="I14" s="83">
        <v>6</v>
      </c>
    </row>
    <row r="15" spans="1:9" ht="15" customHeight="1" x14ac:dyDescent="0.25">
      <c r="A15" s="504" t="s">
        <v>926</v>
      </c>
      <c r="B15" s="505"/>
      <c r="C15" s="505"/>
      <c r="D15" s="505"/>
      <c r="E15" s="505" t="s">
        <v>927</v>
      </c>
      <c r="F15" s="505"/>
      <c r="G15" s="505"/>
      <c r="H15" s="505"/>
      <c r="I15" s="83">
        <v>4</v>
      </c>
    </row>
    <row r="16" spans="1:9" ht="15" customHeight="1" x14ac:dyDescent="0.25">
      <c r="A16" s="504" t="s">
        <v>928</v>
      </c>
      <c r="B16" s="505"/>
      <c r="C16" s="505"/>
      <c r="D16" s="505"/>
      <c r="E16" s="512" t="s">
        <v>929</v>
      </c>
      <c r="F16" s="512"/>
      <c r="G16" s="512"/>
      <c r="H16" s="512"/>
      <c r="I16" s="83">
        <v>4</v>
      </c>
    </row>
    <row r="17" spans="1:9" x14ac:dyDescent="0.25">
      <c r="A17" s="504" t="s">
        <v>2638</v>
      </c>
      <c r="B17" s="505"/>
      <c r="C17" s="505"/>
      <c r="D17" s="505"/>
      <c r="E17" s="505" t="s">
        <v>2639</v>
      </c>
      <c r="F17" s="505"/>
      <c r="G17" s="505"/>
      <c r="H17" s="505"/>
      <c r="I17" s="83">
        <v>4</v>
      </c>
    </row>
    <row r="18" spans="1:9" x14ac:dyDescent="0.25">
      <c r="A18" s="504" t="s">
        <v>2640</v>
      </c>
      <c r="B18" s="505"/>
      <c r="C18" s="505"/>
      <c r="D18" s="505"/>
      <c r="E18" s="512" t="s">
        <v>2641</v>
      </c>
      <c r="F18" s="512"/>
      <c r="G18" s="512"/>
      <c r="H18" s="512"/>
      <c r="I18" s="83">
        <v>4</v>
      </c>
    </row>
    <row r="19" spans="1:9" x14ac:dyDescent="0.25">
      <c r="A19" s="498" t="s">
        <v>403</v>
      </c>
      <c r="B19" s="499"/>
      <c r="C19" s="499"/>
      <c r="D19" s="499"/>
      <c r="E19" s="499" t="s">
        <v>205</v>
      </c>
      <c r="F19" s="499"/>
      <c r="G19" s="499"/>
      <c r="H19" s="499"/>
      <c r="I19" s="83">
        <v>3</v>
      </c>
    </row>
    <row r="20" spans="1:9" x14ac:dyDescent="0.25">
      <c r="A20" s="572" t="s">
        <v>362</v>
      </c>
      <c r="B20" s="512"/>
      <c r="C20" s="512"/>
      <c r="D20" s="512"/>
      <c r="E20" s="512" t="s">
        <v>9</v>
      </c>
      <c r="F20" s="512"/>
      <c r="G20" s="512"/>
      <c r="H20" s="512"/>
      <c r="I20" s="103">
        <v>3</v>
      </c>
    </row>
    <row r="21" spans="1:9" x14ac:dyDescent="0.25">
      <c r="A21" s="516" t="s">
        <v>1392</v>
      </c>
      <c r="B21" s="517"/>
      <c r="C21" s="517"/>
      <c r="D21" s="517"/>
      <c r="E21" s="517"/>
      <c r="F21" s="517"/>
      <c r="G21" s="517"/>
      <c r="H21" s="518"/>
      <c r="I21" s="86">
        <f>SUM(I6:I20)</f>
        <v>65</v>
      </c>
    </row>
    <row r="22" spans="1:9" x14ac:dyDescent="0.25">
      <c r="A22" s="527" t="s">
        <v>560</v>
      </c>
      <c r="B22" s="527"/>
      <c r="C22" s="527" t="s">
        <v>1361</v>
      </c>
      <c r="D22" s="527"/>
      <c r="E22" s="403"/>
      <c r="F22" s="403"/>
      <c r="G22" s="403"/>
      <c r="H22" s="403"/>
      <c r="I22" s="93"/>
    </row>
  </sheetData>
  <sheetProtection password="CA9D" sheet="1" objects="1" scenarios="1"/>
  <mergeCells count="39">
    <mergeCell ref="A21:H21"/>
    <mergeCell ref="A22:B22"/>
    <mergeCell ref="C22:D22"/>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I25"/>
  <sheetViews>
    <sheetView view="pageLayout" zoomScaleNormal="100" workbookViewId="0">
      <selection activeCell="E9" sqref="E9:H9"/>
    </sheetView>
  </sheetViews>
  <sheetFormatPr defaultColWidth="9.140625" defaultRowHeight="15" x14ac:dyDescent="0.25"/>
  <cols>
    <col min="1" max="8" width="9.140625" style="350"/>
    <col min="9" max="9" width="9.140625" style="357"/>
    <col min="10" max="16384" width="9.140625" style="350"/>
  </cols>
  <sheetData>
    <row r="1" spans="1:9" x14ac:dyDescent="0.25">
      <c r="A1" s="447" t="s">
        <v>1488</v>
      </c>
      <c r="B1" s="447"/>
      <c r="C1" s="447"/>
      <c r="D1" s="447"/>
      <c r="E1" s="447"/>
      <c r="F1" s="447"/>
      <c r="G1" s="447"/>
      <c r="H1" s="447"/>
      <c r="I1" s="447"/>
    </row>
    <row r="2" spans="1:9" x14ac:dyDescent="0.25">
      <c r="A2" s="447" t="s">
        <v>1330</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936</v>
      </c>
      <c r="C4" s="644"/>
      <c r="D4" s="644"/>
      <c r="E4" s="644"/>
      <c r="F4" s="351"/>
      <c r="G4" s="351"/>
      <c r="H4" s="351"/>
      <c r="I4" s="83"/>
    </row>
    <row r="5" spans="1:9"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ht="15" customHeight="1" x14ac:dyDescent="0.25">
      <c r="A7" s="498" t="s">
        <v>363</v>
      </c>
      <c r="B7" s="499"/>
      <c r="C7" s="499"/>
      <c r="D7" s="499"/>
      <c r="E7" s="499" t="s">
        <v>8</v>
      </c>
      <c r="F7" s="499"/>
      <c r="G7" s="499"/>
      <c r="H7" s="499"/>
      <c r="I7" s="83">
        <v>6</v>
      </c>
    </row>
    <row r="8" spans="1:9" ht="29.25" customHeight="1" x14ac:dyDescent="0.25">
      <c r="A8" s="504" t="s">
        <v>2422</v>
      </c>
      <c r="B8" s="505"/>
      <c r="C8" s="505"/>
      <c r="D8" s="505"/>
      <c r="E8" s="506" t="s">
        <v>2450</v>
      </c>
      <c r="F8" s="506"/>
      <c r="G8" s="506"/>
      <c r="H8" s="506"/>
      <c r="I8" s="83">
        <v>3</v>
      </c>
    </row>
    <row r="9" spans="1:9" ht="47.25" customHeight="1" x14ac:dyDescent="0.25">
      <c r="A9" s="504" t="s">
        <v>1887</v>
      </c>
      <c r="B9" s="505"/>
      <c r="C9" s="505"/>
      <c r="D9" s="505"/>
      <c r="E9" s="505" t="s">
        <v>2540</v>
      </c>
      <c r="F9" s="505"/>
      <c r="G9" s="505"/>
      <c r="H9" s="505"/>
      <c r="I9" s="83">
        <v>6</v>
      </c>
    </row>
    <row r="10" spans="1:9" ht="15" customHeight="1" x14ac:dyDescent="0.25">
      <c r="A10" s="504" t="s">
        <v>2</v>
      </c>
      <c r="B10" s="505"/>
      <c r="C10" s="505"/>
      <c r="D10" s="505"/>
      <c r="E10" s="507" t="s">
        <v>2451</v>
      </c>
      <c r="F10" s="507"/>
      <c r="G10" s="507"/>
      <c r="H10" s="507"/>
      <c r="I10" s="83">
        <v>6</v>
      </c>
    </row>
    <row r="11" spans="1:9" ht="30" customHeight="1" x14ac:dyDescent="0.25">
      <c r="A11" s="645" t="s">
        <v>805</v>
      </c>
      <c r="B11" s="646"/>
      <c r="C11" s="646"/>
      <c r="D11" s="646"/>
      <c r="E11" s="506" t="s">
        <v>80</v>
      </c>
      <c r="F11" s="506"/>
      <c r="G11" s="506"/>
      <c r="H11" s="506"/>
      <c r="I11" s="105">
        <v>3</v>
      </c>
    </row>
    <row r="12" spans="1:9" x14ac:dyDescent="0.25">
      <c r="A12" s="498" t="s">
        <v>932</v>
      </c>
      <c r="B12" s="499"/>
      <c r="C12" s="499"/>
      <c r="D12" s="499"/>
      <c r="E12" s="499" t="s">
        <v>933</v>
      </c>
      <c r="F12" s="499"/>
      <c r="G12" s="499"/>
      <c r="H12" s="499"/>
      <c r="I12" s="83">
        <v>4</v>
      </c>
    </row>
    <row r="13" spans="1:9" x14ac:dyDescent="0.25">
      <c r="A13" s="504" t="s">
        <v>2533</v>
      </c>
      <c r="B13" s="505"/>
      <c r="C13" s="505"/>
      <c r="D13" s="505"/>
      <c r="E13" s="505" t="s">
        <v>927</v>
      </c>
      <c r="F13" s="505"/>
      <c r="G13" s="505"/>
      <c r="H13" s="505"/>
      <c r="I13" s="83">
        <v>4</v>
      </c>
    </row>
    <row r="14" spans="1:9" x14ac:dyDescent="0.25">
      <c r="A14" s="504" t="s">
        <v>2534</v>
      </c>
      <c r="B14" s="505"/>
      <c r="C14" s="505"/>
      <c r="D14" s="505"/>
      <c r="E14" s="512" t="s">
        <v>929</v>
      </c>
      <c r="F14" s="512"/>
      <c r="G14" s="512"/>
      <c r="H14" s="512"/>
      <c r="I14" s="83">
        <v>4</v>
      </c>
    </row>
    <row r="15" spans="1:9" x14ac:dyDescent="0.25">
      <c r="A15" s="504" t="s">
        <v>930</v>
      </c>
      <c r="B15" s="505"/>
      <c r="C15" s="505"/>
      <c r="D15" s="505"/>
      <c r="E15" s="499" t="s">
        <v>931</v>
      </c>
      <c r="F15" s="499"/>
      <c r="G15" s="499"/>
      <c r="H15" s="499"/>
      <c r="I15" s="83">
        <v>3</v>
      </c>
    </row>
    <row r="16" spans="1:9" x14ac:dyDescent="0.25">
      <c r="A16" s="504" t="s">
        <v>934</v>
      </c>
      <c r="B16" s="505"/>
      <c r="C16" s="505"/>
      <c r="D16" s="505"/>
      <c r="E16" s="512"/>
      <c r="F16" s="512"/>
      <c r="G16" s="512"/>
      <c r="H16" s="512"/>
      <c r="I16" s="83">
        <v>8</v>
      </c>
    </row>
    <row r="17" spans="1:9" x14ac:dyDescent="0.25">
      <c r="A17" s="498" t="s">
        <v>935</v>
      </c>
      <c r="B17" s="499"/>
      <c r="C17" s="499"/>
      <c r="D17" s="499"/>
      <c r="E17" s="512"/>
      <c r="F17" s="512"/>
      <c r="G17" s="512"/>
      <c r="H17" s="512"/>
      <c r="I17" s="83">
        <v>4</v>
      </c>
    </row>
    <row r="18" spans="1:9" x14ac:dyDescent="0.25">
      <c r="A18" s="498" t="s">
        <v>364</v>
      </c>
      <c r="B18" s="499"/>
      <c r="C18" s="499"/>
      <c r="D18" s="499"/>
      <c r="E18" s="499" t="s">
        <v>9</v>
      </c>
      <c r="F18" s="499"/>
      <c r="G18" s="499"/>
      <c r="H18" s="499"/>
      <c r="I18" s="83">
        <v>3</v>
      </c>
    </row>
    <row r="19" spans="1:9" x14ac:dyDescent="0.25">
      <c r="A19" s="498" t="s">
        <v>37</v>
      </c>
      <c r="B19" s="499"/>
      <c r="C19" s="499"/>
      <c r="D19" s="499"/>
      <c r="E19" s="499" t="s">
        <v>83</v>
      </c>
      <c r="F19" s="499"/>
      <c r="G19" s="499"/>
      <c r="H19" s="499"/>
      <c r="I19" s="83">
        <v>8</v>
      </c>
    </row>
    <row r="20" spans="1:9" x14ac:dyDescent="0.25">
      <c r="A20" s="516" t="s">
        <v>1396</v>
      </c>
      <c r="B20" s="517"/>
      <c r="C20" s="517"/>
      <c r="D20" s="517"/>
      <c r="E20" s="517"/>
      <c r="F20" s="517"/>
      <c r="G20" s="517"/>
      <c r="H20" s="518"/>
      <c r="I20" s="86">
        <f>SUM(I6:I19)</f>
        <v>65</v>
      </c>
    </row>
    <row r="21" spans="1:9" x14ac:dyDescent="0.25">
      <c r="A21" s="671" t="s">
        <v>1519</v>
      </c>
      <c r="B21" s="671"/>
      <c r="C21" s="671"/>
      <c r="D21" s="671"/>
      <c r="E21" s="671"/>
      <c r="F21" s="671"/>
      <c r="G21" s="671"/>
      <c r="H21" s="671"/>
      <c r="I21" s="671"/>
    </row>
    <row r="22" spans="1:9" ht="12.95" customHeight="1" x14ac:dyDescent="0.25">
      <c r="A22" s="671" t="s">
        <v>1728</v>
      </c>
      <c r="B22" s="671"/>
      <c r="C22" s="671"/>
      <c r="D22" s="671"/>
      <c r="E22" s="671"/>
      <c r="F22" s="671"/>
      <c r="G22" s="671"/>
      <c r="H22" s="671"/>
      <c r="I22" s="671"/>
    </row>
    <row r="23" spans="1:9" ht="58.5" customHeight="1" x14ac:dyDescent="0.25">
      <c r="A23" s="503" t="s">
        <v>2424</v>
      </c>
      <c r="B23" s="503"/>
      <c r="C23" s="503"/>
      <c r="D23" s="503"/>
      <c r="E23" s="503"/>
      <c r="F23" s="503"/>
      <c r="G23" s="503"/>
      <c r="H23" s="503"/>
      <c r="I23" s="503"/>
    </row>
    <row r="24" spans="1:9" ht="45" customHeight="1" x14ac:dyDescent="0.25">
      <c r="A24" s="640" t="s">
        <v>2441</v>
      </c>
      <c r="B24" s="640"/>
      <c r="C24" s="640"/>
      <c r="D24" s="640"/>
      <c r="E24" s="640"/>
      <c r="F24" s="640"/>
      <c r="G24" s="640"/>
      <c r="H24" s="640"/>
      <c r="I24" s="640"/>
    </row>
    <row r="25" spans="1:9" x14ac:dyDescent="0.25">
      <c r="A25" s="527" t="s">
        <v>560</v>
      </c>
      <c r="B25" s="527"/>
      <c r="C25" s="527" t="s">
        <v>1361</v>
      </c>
      <c r="D25" s="527"/>
      <c r="E25" s="359"/>
      <c r="F25" s="359"/>
      <c r="G25" s="359"/>
      <c r="H25" s="359"/>
      <c r="I25" s="93"/>
    </row>
  </sheetData>
  <sheetProtection password="CA9D"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8:D18"/>
    <mergeCell ref="E18:H18"/>
    <mergeCell ref="A19:D19"/>
    <mergeCell ref="E19:H19"/>
    <mergeCell ref="A15:D15"/>
    <mergeCell ref="E15:H15"/>
    <mergeCell ref="A16:D16"/>
    <mergeCell ref="E16:H16"/>
    <mergeCell ref="A17:D17"/>
    <mergeCell ref="E17:H17"/>
    <mergeCell ref="A20:H20"/>
    <mergeCell ref="A21:I21"/>
    <mergeCell ref="A22:I22"/>
    <mergeCell ref="A23:I23"/>
    <mergeCell ref="A25:B25"/>
    <mergeCell ref="C25:D25"/>
    <mergeCell ref="A24:I2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I37"/>
  <sheetViews>
    <sheetView view="pageLayout" zoomScaleNormal="100" workbookViewId="0">
      <selection activeCell="E31" sqref="E31:H31"/>
    </sheetView>
  </sheetViews>
  <sheetFormatPr defaultColWidth="9.140625" defaultRowHeight="15" x14ac:dyDescent="0.25"/>
  <cols>
    <col min="1" max="8" width="9.140625" style="24"/>
    <col min="9" max="9" width="9.140625" style="2"/>
    <col min="10" max="16384" width="9.140625" style="24"/>
  </cols>
  <sheetData>
    <row r="1" spans="1:9" ht="14.65" x14ac:dyDescent="0.3">
      <c r="A1" s="447" t="s">
        <v>303</v>
      </c>
      <c r="B1" s="447"/>
      <c r="C1" s="447"/>
      <c r="D1" s="447"/>
      <c r="E1" s="447"/>
      <c r="F1" s="447"/>
      <c r="G1" s="447"/>
      <c r="H1" s="447"/>
      <c r="I1" s="447"/>
    </row>
    <row r="2" spans="1:9" ht="14.65" x14ac:dyDescent="0.3">
      <c r="A2" s="447" t="s">
        <v>939</v>
      </c>
      <c r="B2" s="447"/>
      <c r="C2" s="447"/>
      <c r="D2" s="447"/>
      <c r="E2" s="447"/>
      <c r="F2" s="447"/>
      <c r="G2" s="447"/>
      <c r="H2" s="447"/>
      <c r="I2" s="447"/>
    </row>
    <row r="3" spans="1:9" x14ac:dyDescent="0.25">
      <c r="A3" s="746" t="s">
        <v>27</v>
      </c>
      <c r="B3" s="747"/>
      <c r="C3" s="747" t="s">
        <v>393</v>
      </c>
      <c r="D3" s="747"/>
      <c r="E3" s="747"/>
      <c r="F3" s="747"/>
      <c r="G3" s="747"/>
      <c r="H3" s="747"/>
      <c r="I3" s="748"/>
    </row>
    <row r="4" spans="1:9" x14ac:dyDescent="0.25">
      <c r="A4" s="165" t="s">
        <v>29</v>
      </c>
      <c r="B4" s="218" t="s">
        <v>949</v>
      </c>
      <c r="C4" s="166"/>
      <c r="D4" s="166"/>
      <c r="E4" s="166"/>
      <c r="F4" s="166"/>
      <c r="G4" s="166"/>
      <c r="H4" s="166"/>
      <c r="I4" s="105"/>
    </row>
    <row r="5" spans="1:9" ht="14.65" x14ac:dyDescent="0.3">
      <c r="A5" s="529"/>
      <c r="B5" s="530"/>
      <c r="C5" s="530"/>
      <c r="D5" s="530"/>
      <c r="E5" s="530"/>
      <c r="F5" s="530"/>
      <c r="G5" s="530"/>
      <c r="H5" s="530"/>
      <c r="I5" s="531"/>
    </row>
    <row r="6" spans="1:9" x14ac:dyDescent="0.25">
      <c r="A6" s="769" t="s">
        <v>1</v>
      </c>
      <c r="B6" s="770"/>
      <c r="C6" s="770"/>
      <c r="D6" s="770"/>
      <c r="E6" s="770"/>
      <c r="F6" s="770"/>
      <c r="G6" s="770"/>
      <c r="H6" s="770"/>
      <c r="I6" s="771"/>
    </row>
    <row r="7" spans="1:9" ht="15" customHeight="1" x14ac:dyDescent="0.25">
      <c r="A7" s="650" t="s">
        <v>363</v>
      </c>
      <c r="B7" s="506"/>
      <c r="C7" s="506"/>
      <c r="D7" s="506"/>
      <c r="E7" s="506" t="s">
        <v>8</v>
      </c>
      <c r="F7" s="506"/>
      <c r="G7" s="506"/>
      <c r="H7" s="506"/>
      <c r="I7" s="105">
        <v>6</v>
      </c>
    </row>
    <row r="8" spans="1:9" ht="30" customHeight="1" x14ac:dyDescent="0.25">
      <c r="A8" s="498" t="s">
        <v>1695</v>
      </c>
      <c r="B8" s="499"/>
      <c r="C8" s="499"/>
      <c r="D8" s="499"/>
      <c r="E8" s="505" t="s">
        <v>1694</v>
      </c>
      <c r="F8" s="505"/>
      <c r="G8" s="505"/>
      <c r="H8" s="505"/>
      <c r="I8" s="83">
        <v>3</v>
      </c>
    </row>
    <row r="9" spans="1:9" x14ac:dyDescent="0.25">
      <c r="A9" s="650"/>
      <c r="B9" s="506"/>
      <c r="C9" s="506"/>
      <c r="D9" s="506"/>
      <c r="E9" s="506"/>
      <c r="F9" s="506"/>
      <c r="G9" s="506"/>
      <c r="H9" s="506"/>
      <c r="I9" s="105"/>
    </row>
    <row r="10" spans="1:9" x14ac:dyDescent="0.25">
      <c r="A10" s="666" t="s">
        <v>43</v>
      </c>
      <c r="B10" s="667"/>
      <c r="C10" s="667"/>
      <c r="D10" s="667"/>
      <c r="E10" s="667"/>
      <c r="F10" s="667"/>
      <c r="G10" s="667"/>
      <c r="H10" s="667"/>
      <c r="I10" s="668"/>
    </row>
    <row r="11" spans="1:9" x14ac:dyDescent="0.25">
      <c r="A11" s="650" t="s">
        <v>212</v>
      </c>
      <c r="B11" s="506"/>
      <c r="C11" s="506"/>
      <c r="D11" s="506"/>
      <c r="E11" s="506" t="s">
        <v>12</v>
      </c>
      <c r="F11" s="506"/>
      <c r="G11" s="506"/>
      <c r="H11" s="506"/>
      <c r="I11" s="105">
        <v>3</v>
      </c>
    </row>
    <row r="12" spans="1:9" ht="29.25" customHeight="1" x14ac:dyDescent="0.25">
      <c r="A12" s="645" t="s">
        <v>11</v>
      </c>
      <c r="B12" s="646"/>
      <c r="C12" s="646"/>
      <c r="D12" s="646"/>
      <c r="E12" s="506" t="s">
        <v>159</v>
      </c>
      <c r="F12" s="506"/>
      <c r="G12" s="506"/>
      <c r="H12" s="506"/>
      <c r="I12" s="105">
        <v>6</v>
      </c>
    </row>
    <row r="13" spans="1:9" x14ac:dyDescent="0.25">
      <c r="A13" s="645" t="s">
        <v>378</v>
      </c>
      <c r="B13" s="646"/>
      <c r="C13" s="646"/>
      <c r="D13" s="646"/>
      <c r="E13" s="506" t="s">
        <v>132</v>
      </c>
      <c r="F13" s="506"/>
      <c r="G13" s="506"/>
      <c r="H13" s="506"/>
      <c r="I13" s="105">
        <v>3</v>
      </c>
    </row>
    <row r="14" spans="1:9" ht="34.5" customHeight="1" x14ac:dyDescent="0.25">
      <c r="A14" s="645" t="s">
        <v>10</v>
      </c>
      <c r="B14" s="646"/>
      <c r="C14" s="646"/>
      <c r="D14" s="646"/>
      <c r="E14" s="506" t="s">
        <v>394</v>
      </c>
      <c r="F14" s="506"/>
      <c r="G14" s="506"/>
      <c r="H14" s="506"/>
      <c r="I14" s="105">
        <v>6</v>
      </c>
    </row>
    <row r="15" spans="1:9" ht="15" customHeight="1" x14ac:dyDescent="0.25">
      <c r="A15" s="650" t="s">
        <v>1122</v>
      </c>
      <c r="B15" s="506"/>
      <c r="C15" s="506"/>
      <c r="D15" s="506"/>
      <c r="E15" s="506" t="s">
        <v>940</v>
      </c>
      <c r="F15" s="506"/>
      <c r="G15" s="506"/>
      <c r="H15" s="506"/>
      <c r="I15" s="105">
        <v>3</v>
      </c>
    </row>
    <row r="16" spans="1:9" ht="15" customHeight="1" x14ac:dyDescent="0.25">
      <c r="A16" s="650"/>
      <c r="B16" s="506"/>
      <c r="C16" s="506"/>
      <c r="D16" s="506"/>
      <c r="E16" s="506"/>
      <c r="F16" s="506"/>
      <c r="G16" s="506"/>
      <c r="H16" s="506"/>
      <c r="I16" s="105"/>
    </row>
    <row r="17" spans="1:9" ht="15" customHeight="1" x14ac:dyDescent="0.25">
      <c r="A17" s="666" t="s">
        <v>125</v>
      </c>
      <c r="B17" s="667"/>
      <c r="C17" s="667"/>
      <c r="D17" s="667"/>
      <c r="E17" s="667"/>
      <c r="F17" s="667"/>
      <c r="G17" s="667"/>
      <c r="H17" s="667"/>
      <c r="I17" s="668"/>
    </row>
    <row r="18" spans="1:9" ht="15" customHeight="1" x14ac:dyDescent="0.25">
      <c r="A18" s="645" t="s">
        <v>562</v>
      </c>
      <c r="B18" s="646"/>
      <c r="C18" s="646"/>
      <c r="D18" s="646"/>
      <c r="E18" s="506" t="s">
        <v>912</v>
      </c>
      <c r="F18" s="506"/>
      <c r="G18" s="506"/>
      <c r="H18" s="506"/>
      <c r="I18" s="105">
        <v>4</v>
      </c>
    </row>
    <row r="19" spans="1:9" ht="15" customHeight="1" x14ac:dyDescent="0.25">
      <c r="A19" s="650"/>
      <c r="B19" s="506"/>
      <c r="C19" s="506"/>
      <c r="D19" s="506"/>
      <c r="E19" s="506"/>
      <c r="F19" s="506"/>
      <c r="G19" s="506"/>
      <c r="H19" s="506"/>
      <c r="I19" s="105"/>
    </row>
    <row r="20" spans="1:9" ht="15" customHeight="1" x14ac:dyDescent="0.25">
      <c r="A20" s="666" t="s">
        <v>3</v>
      </c>
      <c r="B20" s="667"/>
      <c r="C20" s="667"/>
      <c r="D20" s="667"/>
      <c r="E20" s="667"/>
      <c r="F20" s="667"/>
      <c r="G20" s="667"/>
      <c r="H20" s="667"/>
      <c r="I20" s="668"/>
    </row>
    <row r="21" spans="1:9" ht="29.25" customHeight="1" x14ac:dyDescent="0.25">
      <c r="A21" s="645" t="s">
        <v>693</v>
      </c>
      <c r="B21" s="646"/>
      <c r="C21" s="646"/>
      <c r="D21" s="646"/>
      <c r="E21" s="506" t="s">
        <v>80</v>
      </c>
      <c r="F21" s="506"/>
      <c r="G21" s="506"/>
      <c r="H21" s="506"/>
      <c r="I21" s="105">
        <v>3</v>
      </c>
    </row>
    <row r="22" spans="1:9" ht="15" customHeight="1" x14ac:dyDescent="0.25">
      <c r="A22" s="650"/>
      <c r="B22" s="506"/>
      <c r="C22" s="506"/>
      <c r="D22" s="506"/>
      <c r="E22" s="506"/>
      <c r="F22" s="506"/>
      <c r="G22" s="506"/>
      <c r="H22" s="506"/>
      <c r="I22" s="105"/>
    </row>
    <row r="23" spans="1:9" ht="15" customHeight="1" x14ac:dyDescent="0.25">
      <c r="A23" s="797" t="s">
        <v>1716</v>
      </c>
      <c r="B23" s="798"/>
      <c r="C23" s="798"/>
      <c r="D23" s="798"/>
      <c r="E23" s="506"/>
      <c r="F23" s="506"/>
      <c r="G23" s="506"/>
      <c r="H23" s="506"/>
      <c r="I23" s="105">
        <v>25</v>
      </c>
    </row>
    <row r="24" spans="1:9" ht="15" customHeight="1" x14ac:dyDescent="0.25">
      <c r="A24" s="650" t="s">
        <v>360</v>
      </c>
      <c r="B24" s="506"/>
      <c r="C24" s="506"/>
      <c r="D24" s="506"/>
      <c r="E24" s="506" t="s">
        <v>164</v>
      </c>
      <c r="F24" s="506"/>
      <c r="G24" s="506"/>
      <c r="H24" s="506"/>
      <c r="I24" s="105"/>
    </row>
    <row r="25" spans="1:9" ht="15" customHeight="1" x14ac:dyDescent="0.25">
      <c r="A25" s="650" t="s">
        <v>797</v>
      </c>
      <c r="B25" s="506"/>
      <c r="C25" s="506"/>
      <c r="D25" s="506"/>
      <c r="E25" s="506" t="s">
        <v>798</v>
      </c>
      <c r="F25" s="506"/>
      <c r="G25" s="506"/>
      <c r="H25" s="506"/>
      <c r="I25" s="105"/>
    </row>
    <row r="26" spans="1:9" x14ac:dyDescent="0.25">
      <c r="A26" s="650" t="s">
        <v>942</v>
      </c>
      <c r="B26" s="506"/>
      <c r="C26" s="506"/>
      <c r="D26" s="506"/>
      <c r="E26" s="506" t="s">
        <v>943</v>
      </c>
      <c r="F26" s="506"/>
      <c r="G26" s="506"/>
      <c r="H26" s="506"/>
      <c r="I26" s="105"/>
    </row>
    <row r="27" spans="1:9" x14ac:dyDescent="0.25">
      <c r="A27" s="650" t="s">
        <v>225</v>
      </c>
      <c r="B27" s="506"/>
      <c r="C27" s="506"/>
      <c r="D27" s="506"/>
      <c r="E27" s="506" t="s">
        <v>229</v>
      </c>
      <c r="F27" s="506"/>
      <c r="G27" s="506"/>
      <c r="H27" s="506"/>
      <c r="I27" s="105"/>
    </row>
    <row r="28" spans="1:9" x14ac:dyDescent="0.25">
      <c r="A28" s="650" t="s">
        <v>2315</v>
      </c>
      <c r="B28" s="506"/>
      <c r="C28" s="506"/>
      <c r="D28" s="506"/>
      <c r="E28" s="506" t="s">
        <v>2313</v>
      </c>
      <c r="F28" s="506"/>
      <c r="G28" s="506"/>
      <c r="H28" s="506"/>
      <c r="I28" s="105"/>
    </row>
    <row r="29" spans="1:9" x14ac:dyDescent="0.25">
      <c r="A29" s="650" t="s">
        <v>2314</v>
      </c>
      <c r="B29" s="506"/>
      <c r="C29" s="506"/>
      <c r="D29" s="506"/>
      <c r="E29" s="506" t="s">
        <v>944</v>
      </c>
      <c r="F29" s="506"/>
      <c r="G29" s="506"/>
      <c r="H29" s="506"/>
      <c r="I29" s="105"/>
    </row>
    <row r="30" spans="1:9" x14ac:dyDescent="0.25">
      <c r="A30" s="650" t="s">
        <v>2316</v>
      </c>
      <c r="B30" s="506"/>
      <c r="C30" s="506"/>
      <c r="D30" s="506"/>
      <c r="E30" s="506" t="s">
        <v>945</v>
      </c>
      <c r="F30" s="506"/>
      <c r="G30" s="506"/>
      <c r="H30" s="506"/>
      <c r="I30" s="105"/>
    </row>
    <row r="31" spans="1:9" x14ac:dyDescent="0.25">
      <c r="A31" s="650" t="s">
        <v>2317</v>
      </c>
      <c r="B31" s="506"/>
      <c r="C31" s="506"/>
      <c r="D31" s="506"/>
      <c r="E31" s="506" t="s">
        <v>946</v>
      </c>
      <c r="F31" s="506"/>
      <c r="G31" s="506"/>
      <c r="H31" s="506"/>
      <c r="I31" s="105"/>
    </row>
    <row r="32" spans="1:9" x14ac:dyDescent="0.25">
      <c r="A32" s="650" t="s">
        <v>2318</v>
      </c>
      <c r="B32" s="506"/>
      <c r="C32" s="506"/>
      <c r="D32" s="506"/>
      <c r="E32" s="646" t="s">
        <v>1163</v>
      </c>
      <c r="F32" s="646"/>
      <c r="G32" s="646"/>
      <c r="H32" s="646"/>
      <c r="I32" s="105"/>
    </row>
    <row r="33" spans="1:9" x14ac:dyDescent="0.25">
      <c r="A33" s="650" t="s">
        <v>2319</v>
      </c>
      <c r="B33" s="506"/>
      <c r="C33" s="506"/>
      <c r="D33" s="506"/>
      <c r="E33" s="646" t="s">
        <v>947</v>
      </c>
      <c r="F33" s="646"/>
      <c r="G33" s="646"/>
      <c r="H33" s="646"/>
      <c r="I33" s="105"/>
    </row>
    <row r="34" spans="1:9" x14ac:dyDescent="0.25">
      <c r="A34" s="679" t="s">
        <v>1390</v>
      </c>
      <c r="B34" s="680"/>
      <c r="C34" s="680"/>
      <c r="D34" s="680"/>
      <c r="E34" s="680"/>
      <c r="F34" s="680"/>
      <c r="G34" s="680"/>
      <c r="H34" s="681"/>
      <c r="I34" s="107">
        <f>SUM(I11:I15,I18,I21,I23,I7:I8)</f>
        <v>62</v>
      </c>
    </row>
    <row r="35" spans="1:9" x14ac:dyDescent="0.25">
      <c r="A35" s="749" t="s">
        <v>6</v>
      </c>
      <c r="B35" s="749"/>
      <c r="C35" s="749"/>
      <c r="D35" s="749"/>
      <c r="E35" s="749"/>
      <c r="F35" s="749"/>
      <c r="G35" s="749"/>
      <c r="H35" s="749"/>
      <c r="I35" s="749"/>
    </row>
    <row r="36" spans="1:9" x14ac:dyDescent="0.25">
      <c r="A36" s="779" t="s">
        <v>948</v>
      </c>
      <c r="B36" s="779"/>
      <c r="C36" s="779"/>
      <c r="D36" s="779"/>
      <c r="E36" s="779"/>
      <c r="F36" s="779"/>
      <c r="G36" s="779"/>
      <c r="H36" s="779"/>
      <c r="I36" s="779"/>
    </row>
    <row r="37" spans="1:9" x14ac:dyDescent="0.25">
      <c r="A37" s="527" t="s">
        <v>560</v>
      </c>
      <c r="B37" s="527"/>
      <c r="C37" s="527" t="s">
        <v>1361</v>
      </c>
      <c r="D37" s="527"/>
      <c r="E37" s="219"/>
      <c r="F37" s="219"/>
      <c r="G37" s="219"/>
      <c r="H37" s="219"/>
      <c r="I37" s="93"/>
    </row>
  </sheetData>
  <sheetProtection password="CA9D" sheet="1" objects="1" scenarios="1"/>
  <mergeCells count="62">
    <mergeCell ref="E33:H33"/>
    <mergeCell ref="A27:D27"/>
    <mergeCell ref="A31:D31"/>
    <mergeCell ref="E31:H31"/>
    <mergeCell ref="E27:H27"/>
    <mergeCell ref="A32:D32"/>
    <mergeCell ref="E32:H32"/>
    <mergeCell ref="A28:D28"/>
    <mergeCell ref="E28:H28"/>
    <mergeCell ref="A37:B37"/>
    <mergeCell ref="A3:B3"/>
    <mergeCell ref="C3:I3"/>
    <mergeCell ref="A35:I35"/>
    <mergeCell ref="A36:I36"/>
    <mergeCell ref="A34:H34"/>
    <mergeCell ref="C37:D37"/>
    <mergeCell ref="A17:I17"/>
    <mergeCell ref="A18:D18"/>
    <mergeCell ref="E18:H18"/>
    <mergeCell ref="A20:I20"/>
    <mergeCell ref="A21:D21"/>
    <mergeCell ref="E21:H21"/>
    <mergeCell ref="A33:D33"/>
    <mergeCell ref="A19:D19"/>
    <mergeCell ref="E19:H19"/>
    <mergeCell ref="A22:D22"/>
    <mergeCell ref="E22:H22"/>
    <mergeCell ref="E30:H30"/>
    <mergeCell ref="A29:D29"/>
    <mergeCell ref="E29:H29"/>
    <mergeCell ref="A30:D30"/>
    <mergeCell ref="A26:D26"/>
    <mergeCell ref="E26:H26"/>
    <mergeCell ref="E24:H24"/>
    <mergeCell ref="A24:D24"/>
    <mergeCell ref="A23:D23"/>
    <mergeCell ref="E23:H23"/>
    <mergeCell ref="A25:D25"/>
    <mergeCell ref="E25:H25"/>
    <mergeCell ref="E11:H11"/>
    <mergeCell ref="A12:D12"/>
    <mergeCell ref="E12:H12"/>
    <mergeCell ref="A16:D16"/>
    <mergeCell ref="E16:H16"/>
    <mergeCell ref="A15:D15"/>
    <mergeCell ref="E15:H15"/>
    <mergeCell ref="A13:D13"/>
    <mergeCell ref="E13:H13"/>
    <mergeCell ref="A11:D11"/>
    <mergeCell ref="A14:D14"/>
    <mergeCell ref="E14:H14"/>
    <mergeCell ref="A1:I1"/>
    <mergeCell ref="A2:I2"/>
    <mergeCell ref="A5:I5"/>
    <mergeCell ref="A6:I6"/>
    <mergeCell ref="A7:D7"/>
    <mergeCell ref="E7:H7"/>
    <mergeCell ref="A8:D8"/>
    <mergeCell ref="E8:H8"/>
    <mergeCell ref="A9:D9"/>
    <mergeCell ref="E9:H9"/>
    <mergeCell ref="A10:I10"/>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I72"/>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9" x14ac:dyDescent="0.25">
      <c r="A1" s="447" t="s">
        <v>304</v>
      </c>
      <c r="B1" s="447"/>
      <c r="C1" s="447"/>
      <c r="D1" s="447"/>
      <c r="E1" s="447"/>
      <c r="F1" s="447"/>
      <c r="G1" s="447"/>
      <c r="H1" s="447"/>
      <c r="I1" s="447"/>
    </row>
    <row r="2" spans="1:9" x14ac:dyDescent="0.25">
      <c r="A2" s="447" t="s">
        <v>950</v>
      </c>
      <c r="B2" s="447"/>
      <c r="C2" s="447"/>
      <c r="D2" s="447"/>
      <c r="E2" s="447"/>
      <c r="F2" s="447"/>
      <c r="G2" s="447"/>
      <c r="H2" s="447"/>
      <c r="I2" s="447"/>
    </row>
    <row r="3" spans="1:9" x14ac:dyDescent="0.25">
      <c r="A3" s="519" t="s">
        <v>27</v>
      </c>
      <c r="B3" s="520"/>
      <c r="C3" s="520" t="s">
        <v>954</v>
      </c>
      <c r="D3" s="520"/>
      <c r="E3" s="520"/>
      <c r="F3" s="520"/>
      <c r="G3" s="520"/>
      <c r="H3" s="520"/>
      <c r="I3" s="521"/>
    </row>
    <row r="4" spans="1:9" x14ac:dyDescent="0.25">
      <c r="A4" s="117" t="s">
        <v>29</v>
      </c>
      <c r="B4" s="358" t="s">
        <v>955</v>
      </c>
      <c r="C4" s="143"/>
      <c r="D4" s="143"/>
      <c r="E4" s="143"/>
      <c r="F4" s="143"/>
      <c r="G4" s="143"/>
      <c r="H4" s="143"/>
      <c r="I4" s="115"/>
    </row>
    <row r="5" spans="1:9" x14ac:dyDescent="0.25">
      <c r="A5" s="524" t="s">
        <v>1385</v>
      </c>
      <c r="B5" s="525"/>
      <c r="C5" s="525"/>
      <c r="D5" s="525"/>
      <c r="E5" s="525"/>
      <c r="F5" s="525"/>
      <c r="G5" s="525"/>
      <c r="H5" s="525"/>
      <c r="I5" s="526"/>
    </row>
    <row r="6" spans="1:9" x14ac:dyDescent="0.25">
      <c r="A6" s="634" t="s">
        <v>148</v>
      </c>
      <c r="B6" s="635"/>
      <c r="C6" s="635"/>
      <c r="D6" s="635"/>
      <c r="E6" s="635" t="s">
        <v>640</v>
      </c>
      <c r="F6" s="635"/>
      <c r="G6" s="635"/>
      <c r="H6" s="635"/>
      <c r="I6" s="109">
        <v>3</v>
      </c>
    </row>
    <row r="7" spans="1:9" ht="15" customHeight="1" x14ac:dyDescent="0.25">
      <c r="A7" s="498" t="s">
        <v>218</v>
      </c>
      <c r="B7" s="499"/>
      <c r="C7" s="499"/>
      <c r="D7" s="499"/>
      <c r="E7" s="499" t="s">
        <v>952</v>
      </c>
      <c r="F7" s="499"/>
      <c r="G7" s="499"/>
      <c r="H7" s="499"/>
      <c r="I7" s="83">
        <v>3</v>
      </c>
    </row>
    <row r="8" spans="1:9" ht="14.25" customHeight="1" x14ac:dyDescent="0.25">
      <c r="A8" s="687" t="s">
        <v>951</v>
      </c>
      <c r="B8" s="528"/>
      <c r="C8" s="528"/>
      <c r="D8" s="528"/>
      <c r="E8" s="499" t="s">
        <v>133</v>
      </c>
      <c r="F8" s="499"/>
      <c r="G8" s="499"/>
      <c r="H8" s="499"/>
      <c r="I8" s="352">
        <v>8</v>
      </c>
    </row>
    <row r="9" spans="1:9" ht="15" customHeight="1" x14ac:dyDescent="0.25">
      <c r="A9" s="572" t="s">
        <v>143</v>
      </c>
      <c r="B9" s="512"/>
      <c r="C9" s="512"/>
      <c r="D9" s="512"/>
      <c r="E9" s="512" t="s">
        <v>145</v>
      </c>
      <c r="F9" s="512"/>
      <c r="G9" s="512"/>
      <c r="H9" s="512"/>
      <c r="I9" s="106">
        <v>4</v>
      </c>
    </row>
    <row r="10" spans="1:9" ht="15" customHeight="1" x14ac:dyDescent="0.25">
      <c r="A10" s="498" t="s">
        <v>363</v>
      </c>
      <c r="B10" s="499"/>
      <c r="C10" s="499"/>
      <c r="D10" s="499"/>
      <c r="E10" s="499" t="s">
        <v>8</v>
      </c>
      <c r="F10" s="499"/>
      <c r="G10" s="499"/>
      <c r="H10" s="499"/>
      <c r="I10" s="83">
        <v>6</v>
      </c>
    </row>
    <row r="11" spans="1:9" ht="30" customHeight="1" x14ac:dyDescent="0.25">
      <c r="A11" s="504" t="s">
        <v>15</v>
      </c>
      <c r="B11" s="505"/>
      <c r="C11" s="505"/>
      <c r="D11" s="505"/>
      <c r="E11" s="499" t="s">
        <v>80</v>
      </c>
      <c r="F11" s="499"/>
      <c r="G11" s="499"/>
      <c r="H11" s="499"/>
      <c r="I11" s="83">
        <v>3</v>
      </c>
    </row>
    <row r="12" spans="1:9" ht="15" customHeight="1" x14ac:dyDescent="0.25">
      <c r="A12" s="572" t="s">
        <v>212</v>
      </c>
      <c r="B12" s="512"/>
      <c r="C12" s="512"/>
      <c r="D12" s="512"/>
      <c r="E12" s="512" t="s">
        <v>12</v>
      </c>
      <c r="F12" s="512"/>
      <c r="G12" s="512"/>
      <c r="H12" s="512"/>
      <c r="I12" s="103">
        <v>3</v>
      </c>
    </row>
    <row r="13" spans="1:9" ht="15" customHeight="1" x14ac:dyDescent="0.25">
      <c r="A13" s="501" t="s">
        <v>1558</v>
      </c>
      <c r="B13" s="501"/>
      <c r="C13" s="501"/>
      <c r="D13" s="501"/>
      <c r="E13" s="501"/>
      <c r="F13" s="501"/>
      <c r="G13" s="501"/>
      <c r="H13" s="501"/>
      <c r="I13" s="124">
        <f>SUM(I6:I12)</f>
        <v>30</v>
      </c>
    </row>
    <row r="14" spans="1:9" ht="15" customHeight="1" x14ac:dyDescent="0.25">
      <c r="A14" s="509" t="s">
        <v>1520</v>
      </c>
      <c r="B14" s="510"/>
      <c r="C14" s="510"/>
      <c r="D14" s="510"/>
      <c r="E14" s="510"/>
      <c r="F14" s="510"/>
      <c r="G14" s="510"/>
      <c r="H14" s="510"/>
      <c r="I14" s="511"/>
    </row>
    <row r="15" spans="1:9" x14ac:dyDescent="0.25">
      <c r="A15" s="504" t="s">
        <v>134</v>
      </c>
      <c r="B15" s="505"/>
      <c r="C15" s="505"/>
      <c r="D15" s="505"/>
      <c r="E15" s="499" t="s">
        <v>953</v>
      </c>
      <c r="F15" s="499"/>
      <c r="G15" s="499"/>
      <c r="H15" s="499"/>
      <c r="I15" s="83">
        <v>3</v>
      </c>
    </row>
    <row r="16" spans="1:9" x14ac:dyDescent="0.25">
      <c r="A16" s="504" t="s">
        <v>380</v>
      </c>
      <c r="B16" s="505"/>
      <c r="C16" s="505"/>
      <c r="D16" s="505"/>
      <c r="E16" s="499" t="s">
        <v>328</v>
      </c>
      <c r="F16" s="499"/>
      <c r="G16" s="499"/>
      <c r="H16" s="499"/>
      <c r="I16" s="83">
        <v>4</v>
      </c>
    </row>
    <row r="17" spans="1:9" x14ac:dyDescent="0.25">
      <c r="A17" s="504" t="s">
        <v>366</v>
      </c>
      <c r="B17" s="505"/>
      <c r="C17" s="505"/>
      <c r="D17" s="505"/>
      <c r="E17" s="499" t="s">
        <v>45</v>
      </c>
      <c r="F17" s="499"/>
      <c r="G17" s="499"/>
      <c r="H17" s="499"/>
      <c r="I17" s="83">
        <v>4</v>
      </c>
    </row>
    <row r="18" spans="1:9" x14ac:dyDescent="0.25">
      <c r="A18" s="504" t="s">
        <v>10</v>
      </c>
      <c r="B18" s="505"/>
      <c r="C18" s="505"/>
      <c r="D18" s="505"/>
      <c r="E18" s="646" t="s">
        <v>130</v>
      </c>
      <c r="F18" s="646"/>
      <c r="G18" s="646"/>
      <c r="H18" s="646"/>
      <c r="I18" s="83">
        <v>3</v>
      </c>
    </row>
    <row r="19" spans="1:9" x14ac:dyDescent="0.25">
      <c r="A19" s="504" t="s">
        <v>402</v>
      </c>
      <c r="B19" s="505"/>
      <c r="C19" s="505"/>
      <c r="D19" s="505"/>
      <c r="E19" s="499" t="s">
        <v>204</v>
      </c>
      <c r="F19" s="499"/>
      <c r="G19" s="499"/>
      <c r="H19" s="499"/>
      <c r="I19" s="83">
        <v>3</v>
      </c>
    </row>
    <row r="20" spans="1:9" ht="30" customHeight="1" x14ac:dyDescent="0.25">
      <c r="A20" s="504" t="s">
        <v>11</v>
      </c>
      <c r="B20" s="505"/>
      <c r="C20" s="505"/>
      <c r="D20" s="505"/>
      <c r="E20" s="505" t="s">
        <v>159</v>
      </c>
      <c r="F20" s="505"/>
      <c r="G20" s="505"/>
      <c r="H20" s="505"/>
      <c r="I20" s="83">
        <v>6</v>
      </c>
    </row>
    <row r="21" spans="1:9" x14ac:dyDescent="0.25">
      <c r="A21" s="737" t="s">
        <v>1060</v>
      </c>
      <c r="B21" s="505"/>
      <c r="C21" s="505"/>
      <c r="D21" s="505"/>
      <c r="E21" s="499" t="s">
        <v>132</v>
      </c>
      <c r="F21" s="499"/>
      <c r="G21" s="499"/>
      <c r="H21" s="499"/>
      <c r="I21" s="83">
        <v>3</v>
      </c>
    </row>
    <row r="22" spans="1:9" x14ac:dyDescent="0.25">
      <c r="A22" s="504" t="s">
        <v>1386</v>
      </c>
      <c r="B22" s="505"/>
      <c r="C22" s="505"/>
      <c r="D22" s="505"/>
      <c r="E22" s="499" t="s">
        <v>451</v>
      </c>
      <c r="F22" s="499"/>
      <c r="G22" s="499"/>
      <c r="H22" s="499"/>
      <c r="I22" s="83">
        <v>3</v>
      </c>
    </row>
    <row r="23" spans="1:9" x14ac:dyDescent="0.25">
      <c r="A23" s="504" t="s">
        <v>362</v>
      </c>
      <c r="B23" s="505"/>
      <c r="C23" s="505"/>
      <c r="D23" s="505"/>
      <c r="E23" s="499" t="s">
        <v>9</v>
      </c>
      <c r="F23" s="499"/>
      <c r="G23" s="499"/>
      <c r="H23" s="499"/>
      <c r="I23" s="83">
        <v>3</v>
      </c>
    </row>
    <row r="24" spans="1:9" x14ac:dyDescent="0.25">
      <c r="A24" s="500" t="s">
        <v>1387</v>
      </c>
      <c r="B24" s="500"/>
      <c r="C24" s="500"/>
      <c r="D24" s="500"/>
      <c r="E24" s="500"/>
      <c r="F24" s="500"/>
      <c r="G24" s="500"/>
      <c r="H24" s="500"/>
      <c r="I24" s="160">
        <f>SUM(I15:I23)</f>
        <v>32</v>
      </c>
    </row>
    <row r="25" spans="1:9" ht="15" customHeight="1" x14ac:dyDescent="0.25">
      <c r="A25" s="501" t="s">
        <v>1388</v>
      </c>
      <c r="B25" s="501"/>
      <c r="C25" s="501"/>
      <c r="D25" s="501"/>
      <c r="E25" s="501"/>
      <c r="F25" s="501"/>
      <c r="G25" s="501"/>
      <c r="H25" s="501"/>
      <c r="I25" s="124">
        <f>SUM(I13,I24)</f>
        <v>62</v>
      </c>
    </row>
    <row r="26" spans="1:9" x14ac:dyDescent="0.25">
      <c r="A26" s="509" t="s">
        <v>1521</v>
      </c>
      <c r="B26" s="510"/>
      <c r="C26" s="510"/>
      <c r="D26" s="510"/>
      <c r="E26" s="510"/>
      <c r="F26" s="510"/>
      <c r="G26" s="510"/>
      <c r="H26" s="510"/>
      <c r="I26" s="511"/>
    </row>
    <row r="27" spans="1:9" ht="30.95" customHeight="1" x14ac:dyDescent="0.25">
      <c r="A27" s="504" t="s">
        <v>13</v>
      </c>
      <c r="B27" s="505"/>
      <c r="C27" s="505"/>
      <c r="D27" s="505"/>
      <c r="E27" s="507" t="s">
        <v>694</v>
      </c>
      <c r="F27" s="507"/>
      <c r="G27" s="507"/>
      <c r="H27" s="507"/>
      <c r="I27" s="83">
        <v>3</v>
      </c>
    </row>
    <row r="28" spans="1:9" x14ac:dyDescent="0.25">
      <c r="A28" s="504" t="s">
        <v>380</v>
      </c>
      <c r="B28" s="505"/>
      <c r="C28" s="505"/>
      <c r="D28" s="505"/>
      <c r="E28" s="499" t="s">
        <v>328</v>
      </c>
      <c r="F28" s="499"/>
      <c r="G28" s="499"/>
      <c r="H28" s="499"/>
      <c r="I28" s="83">
        <v>4</v>
      </c>
    </row>
    <row r="29" spans="1:9" x14ac:dyDescent="0.25">
      <c r="A29" s="504" t="s">
        <v>391</v>
      </c>
      <c r="B29" s="505"/>
      <c r="C29" s="505"/>
      <c r="D29" s="505"/>
      <c r="E29" s="499" t="s">
        <v>232</v>
      </c>
      <c r="F29" s="499"/>
      <c r="G29" s="499"/>
      <c r="H29" s="499"/>
      <c r="I29" s="83">
        <v>3</v>
      </c>
    </row>
    <row r="30" spans="1:9" ht="30" customHeight="1" x14ac:dyDescent="0.25">
      <c r="A30" s="504" t="s">
        <v>10</v>
      </c>
      <c r="B30" s="505"/>
      <c r="C30" s="505"/>
      <c r="D30" s="505"/>
      <c r="E30" s="506" t="s">
        <v>394</v>
      </c>
      <c r="F30" s="506"/>
      <c r="G30" s="506"/>
      <c r="H30" s="506"/>
      <c r="I30" s="83">
        <v>3</v>
      </c>
    </row>
    <row r="31" spans="1:9" ht="30.95" customHeight="1" x14ac:dyDescent="0.25">
      <c r="A31" s="645" t="s">
        <v>1699</v>
      </c>
      <c r="B31" s="646"/>
      <c r="C31" s="646"/>
      <c r="D31" s="646"/>
      <c r="E31" s="506" t="s">
        <v>496</v>
      </c>
      <c r="F31" s="506"/>
      <c r="G31" s="506"/>
      <c r="H31" s="506"/>
      <c r="I31" s="105">
        <v>3</v>
      </c>
    </row>
    <row r="32" spans="1:9" x14ac:dyDescent="0.25">
      <c r="A32" s="504" t="s">
        <v>402</v>
      </c>
      <c r="B32" s="505"/>
      <c r="C32" s="505"/>
      <c r="D32" s="505"/>
      <c r="E32" s="499" t="s">
        <v>204</v>
      </c>
      <c r="F32" s="499"/>
      <c r="G32" s="499"/>
      <c r="H32" s="499"/>
      <c r="I32" s="83">
        <v>3</v>
      </c>
    </row>
    <row r="33" spans="1:9" ht="30" customHeight="1" x14ac:dyDescent="0.25">
      <c r="A33" s="504" t="s">
        <v>11</v>
      </c>
      <c r="B33" s="505"/>
      <c r="C33" s="505"/>
      <c r="D33" s="505"/>
      <c r="E33" s="505" t="s">
        <v>159</v>
      </c>
      <c r="F33" s="505"/>
      <c r="G33" s="505"/>
      <c r="H33" s="505"/>
      <c r="I33" s="83">
        <v>6</v>
      </c>
    </row>
    <row r="34" spans="1:9" ht="15" customHeight="1" x14ac:dyDescent="0.25">
      <c r="A34" s="737" t="s">
        <v>1060</v>
      </c>
      <c r="B34" s="505"/>
      <c r="C34" s="505"/>
      <c r="D34" s="505"/>
      <c r="E34" s="499" t="s">
        <v>132</v>
      </c>
      <c r="F34" s="499"/>
      <c r="G34" s="499"/>
      <c r="H34" s="499"/>
      <c r="I34" s="83">
        <v>3</v>
      </c>
    </row>
    <row r="35" spans="1:9" ht="15" customHeight="1" x14ac:dyDescent="0.25">
      <c r="A35" s="498" t="s">
        <v>1695</v>
      </c>
      <c r="B35" s="499"/>
      <c r="C35" s="499"/>
      <c r="D35" s="499"/>
      <c r="E35" s="505" t="s">
        <v>1694</v>
      </c>
      <c r="F35" s="505"/>
      <c r="G35" s="505"/>
      <c r="H35" s="505"/>
      <c r="I35" s="83">
        <v>3</v>
      </c>
    </row>
    <row r="36" spans="1:9" ht="15" customHeight="1" x14ac:dyDescent="0.25">
      <c r="A36" s="500" t="s">
        <v>1389</v>
      </c>
      <c r="B36" s="500"/>
      <c r="C36" s="500"/>
      <c r="D36" s="500"/>
      <c r="E36" s="500"/>
      <c r="F36" s="500"/>
      <c r="G36" s="500"/>
      <c r="H36" s="500"/>
      <c r="I36" s="160">
        <f>SUM(I27:I35)</f>
        <v>31</v>
      </c>
    </row>
    <row r="37" spans="1:9" x14ac:dyDescent="0.25">
      <c r="A37" s="501" t="s">
        <v>1390</v>
      </c>
      <c r="B37" s="501"/>
      <c r="C37" s="501"/>
      <c r="D37" s="501"/>
      <c r="E37" s="501"/>
      <c r="F37" s="501"/>
      <c r="G37" s="501"/>
      <c r="H37" s="501"/>
      <c r="I37" s="124">
        <f>SUM(I13,I36)</f>
        <v>61</v>
      </c>
    </row>
    <row r="38" spans="1:9" x14ac:dyDescent="0.25">
      <c r="A38" s="509" t="s">
        <v>1524</v>
      </c>
      <c r="B38" s="510"/>
      <c r="C38" s="510"/>
      <c r="D38" s="510"/>
      <c r="E38" s="510"/>
      <c r="F38" s="510"/>
      <c r="G38" s="510"/>
      <c r="H38" s="510"/>
      <c r="I38" s="511"/>
    </row>
    <row r="39" spans="1:9" x14ac:dyDescent="0.25">
      <c r="A39" s="504" t="s">
        <v>13</v>
      </c>
      <c r="B39" s="505"/>
      <c r="C39" s="505"/>
      <c r="D39" s="505"/>
      <c r="E39" s="499" t="s">
        <v>136</v>
      </c>
      <c r="F39" s="499"/>
      <c r="G39" s="499"/>
      <c r="H39" s="499"/>
      <c r="I39" s="83">
        <v>3</v>
      </c>
    </row>
    <row r="40" spans="1:9" ht="30.95" customHeight="1" x14ac:dyDescent="0.25">
      <c r="A40" s="504" t="s">
        <v>11</v>
      </c>
      <c r="B40" s="505"/>
      <c r="C40" s="505"/>
      <c r="D40" s="505"/>
      <c r="E40" s="505" t="s">
        <v>159</v>
      </c>
      <c r="F40" s="505"/>
      <c r="G40" s="505"/>
      <c r="H40" s="505"/>
      <c r="I40" s="83">
        <v>3</v>
      </c>
    </row>
    <row r="41" spans="1:9" x14ac:dyDescent="0.25">
      <c r="A41" s="538" t="s">
        <v>10</v>
      </c>
      <c r="B41" s="539"/>
      <c r="C41" s="539"/>
      <c r="D41" s="539"/>
      <c r="E41" s="646" t="s">
        <v>130</v>
      </c>
      <c r="F41" s="646"/>
      <c r="G41" s="646"/>
      <c r="H41" s="646"/>
      <c r="I41" s="103">
        <v>3</v>
      </c>
    </row>
    <row r="42" spans="1:9" ht="23.25" customHeight="1" x14ac:dyDescent="0.25">
      <c r="A42" s="538" t="s">
        <v>408</v>
      </c>
      <c r="B42" s="539"/>
      <c r="C42" s="539"/>
      <c r="D42" s="539"/>
      <c r="E42" s="708" t="s">
        <v>558</v>
      </c>
      <c r="F42" s="506"/>
      <c r="G42" s="506"/>
      <c r="H42" s="506"/>
      <c r="I42" s="103">
        <v>3</v>
      </c>
    </row>
    <row r="43" spans="1:9" x14ac:dyDescent="0.25">
      <c r="A43" s="538" t="s">
        <v>403</v>
      </c>
      <c r="B43" s="539"/>
      <c r="C43" s="539"/>
      <c r="D43" s="539"/>
      <c r="E43" s="512" t="s">
        <v>205</v>
      </c>
      <c r="F43" s="512"/>
      <c r="G43" s="512"/>
      <c r="H43" s="512"/>
      <c r="I43" s="103">
        <v>3</v>
      </c>
    </row>
    <row r="44" spans="1:9" x14ac:dyDescent="0.25">
      <c r="A44" s="504" t="s">
        <v>362</v>
      </c>
      <c r="B44" s="505"/>
      <c r="C44" s="505"/>
      <c r="D44" s="505"/>
      <c r="E44" s="499" t="s">
        <v>9</v>
      </c>
      <c r="F44" s="499"/>
      <c r="G44" s="499"/>
      <c r="H44" s="499"/>
      <c r="I44" s="83">
        <v>3</v>
      </c>
    </row>
    <row r="45" spans="1:9" x14ac:dyDescent="0.25">
      <c r="A45" s="504" t="s">
        <v>4</v>
      </c>
      <c r="B45" s="505"/>
      <c r="C45" s="505"/>
      <c r="D45" s="505"/>
      <c r="E45" s="499"/>
      <c r="F45" s="499"/>
      <c r="G45" s="499"/>
      <c r="H45" s="499"/>
      <c r="I45" s="83">
        <v>14</v>
      </c>
    </row>
    <row r="46" spans="1:9" x14ac:dyDescent="0.25">
      <c r="A46" s="500" t="s">
        <v>1391</v>
      </c>
      <c r="B46" s="500"/>
      <c r="C46" s="500"/>
      <c r="D46" s="500"/>
      <c r="E46" s="500"/>
      <c r="F46" s="500"/>
      <c r="G46" s="500"/>
      <c r="H46" s="500"/>
      <c r="I46" s="160">
        <f>SUM(I39:I45)</f>
        <v>32</v>
      </c>
    </row>
    <row r="47" spans="1:9" x14ac:dyDescent="0.25">
      <c r="A47" s="501" t="s">
        <v>1392</v>
      </c>
      <c r="B47" s="501"/>
      <c r="C47" s="501"/>
      <c r="D47" s="501"/>
      <c r="E47" s="501"/>
      <c r="F47" s="501"/>
      <c r="G47" s="501"/>
      <c r="H47" s="501"/>
      <c r="I47" s="124">
        <f>SUM(I13,I46)</f>
        <v>62</v>
      </c>
    </row>
    <row r="48" spans="1:9" x14ac:dyDescent="0.25">
      <c r="A48" s="509" t="s">
        <v>1529</v>
      </c>
      <c r="B48" s="510"/>
      <c r="C48" s="510"/>
      <c r="D48" s="510"/>
      <c r="E48" s="510"/>
      <c r="F48" s="510"/>
      <c r="G48" s="510"/>
      <c r="H48" s="510"/>
      <c r="I48" s="511"/>
    </row>
    <row r="49" spans="1:9" ht="160.5" customHeight="1" x14ac:dyDescent="0.25">
      <c r="A49" s="504" t="s">
        <v>1397</v>
      </c>
      <c r="B49" s="505"/>
      <c r="C49" s="505"/>
      <c r="D49" s="505"/>
      <c r="E49" s="499" t="s">
        <v>1400</v>
      </c>
      <c r="F49" s="499"/>
      <c r="G49" s="499"/>
      <c r="H49" s="499"/>
      <c r="I49" s="83">
        <v>6</v>
      </c>
    </row>
    <row r="50" spans="1:9" ht="47.25" customHeight="1" x14ac:dyDescent="0.25">
      <c r="A50" s="504" t="s">
        <v>562</v>
      </c>
      <c r="B50" s="505"/>
      <c r="C50" s="505"/>
      <c r="D50" s="505"/>
      <c r="E50" s="499" t="s">
        <v>1399</v>
      </c>
      <c r="F50" s="499"/>
      <c r="G50" s="499"/>
      <c r="H50" s="499"/>
      <c r="I50" s="83">
        <v>4</v>
      </c>
    </row>
    <row r="51" spans="1:9" ht="15" customHeight="1" x14ac:dyDescent="0.25">
      <c r="A51" s="504" t="s">
        <v>366</v>
      </c>
      <c r="B51" s="505"/>
      <c r="C51" s="505"/>
      <c r="D51" s="505"/>
      <c r="E51" s="499" t="s">
        <v>45</v>
      </c>
      <c r="F51" s="499"/>
      <c r="G51" s="499"/>
      <c r="H51" s="499"/>
      <c r="I51" s="83">
        <v>4</v>
      </c>
    </row>
    <row r="52" spans="1:9" ht="75.75" customHeight="1" x14ac:dyDescent="0.25">
      <c r="A52" s="504" t="s">
        <v>1398</v>
      </c>
      <c r="B52" s="505"/>
      <c r="C52" s="505"/>
      <c r="D52" s="505"/>
      <c r="E52" s="505" t="s">
        <v>2503</v>
      </c>
      <c r="F52" s="505"/>
      <c r="G52" s="505"/>
      <c r="H52" s="505"/>
      <c r="I52" s="83">
        <v>6</v>
      </c>
    </row>
    <row r="53" spans="1:9" ht="18.75" customHeight="1" x14ac:dyDescent="0.25">
      <c r="A53" s="504" t="s">
        <v>402</v>
      </c>
      <c r="B53" s="505"/>
      <c r="C53" s="505"/>
      <c r="D53" s="505"/>
      <c r="E53" s="505" t="s">
        <v>204</v>
      </c>
      <c r="F53" s="505"/>
      <c r="G53" s="505"/>
      <c r="H53" s="505"/>
      <c r="I53" s="83">
        <v>3</v>
      </c>
    </row>
    <row r="54" spans="1:9" ht="29.25" customHeight="1" x14ac:dyDescent="0.25">
      <c r="A54" s="504" t="s">
        <v>11</v>
      </c>
      <c r="B54" s="505"/>
      <c r="C54" s="505"/>
      <c r="D54" s="505"/>
      <c r="E54" s="505" t="s">
        <v>159</v>
      </c>
      <c r="F54" s="505"/>
      <c r="G54" s="505"/>
      <c r="H54" s="505"/>
      <c r="I54" s="83">
        <v>3</v>
      </c>
    </row>
    <row r="55" spans="1:9" ht="15" customHeight="1" x14ac:dyDescent="0.25">
      <c r="A55" s="737" t="s">
        <v>1060</v>
      </c>
      <c r="B55" s="505"/>
      <c r="C55" s="505"/>
      <c r="D55" s="505"/>
      <c r="E55" s="499" t="s">
        <v>132</v>
      </c>
      <c r="F55" s="499"/>
      <c r="G55" s="499"/>
      <c r="H55" s="499"/>
      <c r="I55" s="83">
        <v>3</v>
      </c>
    </row>
    <row r="56" spans="1:9" ht="15" customHeight="1" x14ac:dyDescent="0.25">
      <c r="A56" s="504" t="s">
        <v>362</v>
      </c>
      <c r="B56" s="505"/>
      <c r="C56" s="505"/>
      <c r="D56" s="505"/>
      <c r="E56" s="499" t="s">
        <v>9</v>
      </c>
      <c r="F56" s="499"/>
      <c r="G56" s="499"/>
      <c r="H56" s="499"/>
      <c r="I56" s="83">
        <v>3</v>
      </c>
    </row>
    <row r="57" spans="1:9" x14ac:dyDescent="0.25">
      <c r="A57" s="500" t="s">
        <v>1393</v>
      </c>
      <c r="B57" s="500"/>
      <c r="C57" s="500"/>
      <c r="D57" s="500"/>
      <c r="E57" s="500"/>
      <c r="F57" s="500"/>
      <c r="G57" s="500"/>
      <c r="H57" s="500"/>
      <c r="I57" s="160">
        <f>SUM(I49:I56)</f>
        <v>32</v>
      </c>
    </row>
    <row r="58" spans="1:9" x14ac:dyDescent="0.25">
      <c r="A58" s="501" t="s">
        <v>1394</v>
      </c>
      <c r="B58" s="501"/>
      <c r="C58" s="501"/>
      <c r="D58" s="501"/>
      <c r="E58" s="501"/>
      <c r="F58" s="501"/>
      <c r="G58" s="501"/>
      <c r="H58" s="501"/>
      <c r="I58" s="124">
        <f>SUM(I13,I57)</f>
        <v>62</v>
      </c>
    </row>
    <row r="59" spans="1:9" x14ac:dyDescent="0.25">
      <c r="A59" s="509" t="s">
        <v>1527</v>
      </c>
      <c r="B59" s="510"/>
      <c r="C59" s="510"/>
      <c r="D59" s="510"/>
      <c r="E59" s="510"/>
      <c r="F59" s="510"/>
      <c r="G59" s="510"/>
      <c r="H59" s="510"/>
      <c r="I59" s="511"/>
    </row>
    <row r="60" spans="1:9" ht="29.25" customHeight="1" x14ac:dyDescent="0.25">
      <c r="A60" s="504" t="s">
        <v>331</v>
      </c>
      <c r="B60" s="505"/>
      <c r="C60" s="505"/>
      <c r="D60" s="505"/>
      <c r="E60" s="499" t="s">
        <v>2449</v>
      </c>
      <c r="F60" s="499"/>
      <c r="G60" s="499"/>
      <c r="H60" s="499"/>
      <c r="I60" s="83">
        <v>3</v>
      </c>
    </row>
    <row r="61" spans="1:9" x14ac:dyDescent="0.25">
      <c r="A61" s="504" t="s">
        <v>2467</v>
      </c>
      <c r="B61" s="505"/>
      <c r="C61" s="505"/>
      <c r="D61" s="505"/>
      <c r="E61" s="499" t="s">
        <v>328</v>
      </c>
      <c r="F61" s="499"/>
      <c r="G61" s="499"/>
      <c r="H61" s="499"/>
      <c r="I61" s="83">
        <v>4</v>
      </c>
    </row>
    <row r="62" spans="1:9" x14ac:dyDescent="0.25">
      <c r="A62" s="504" t="s">
        <v>2468</v>
      </c>
      <c r="B62" s="505"/>
      <c r="C62" s="505"/>
      <c r="D62" s="505"/>
      <c r="E62" s="499" t="s">
        <v>45</v>
      </c>
      <c r="F62" s="499"/>
      <c r="G62" s="499"/>
      <c r="H62" s="499"/>
      <c r="I62" s="83">
        <v>4</v>
      </c>
    </row>
    <row r="63" spans="1:9" ht="27" customHeight="1" x14ac:dyDescent="0.25">
      <c r="A63" s="504" t="s">
        <v>2422</v>
      </c>
      <c r="B63" s="505"/>
      <c r="C63" s="505"/>
      <c r="D63" s="505"/>
      <c r="E63" s="506" t="s">
        <v>2450</v>
      </c>
      <c r="F63" s="506"/>
      <c r="G63" s="506"/>
      <c r="H63" s="506"/>
      <c r="I63" s="83">
        <v>3</v>
      </c>
    </row>
    <row r="64" spans="1:9" x14ac:dyDescent="0.25">
      <c r="A64" s="504" t="s">
        <v>402</v>
      </c>
      <c r="B64" s="505"/>
      <c r="C64" s="505"/>
      <c r="D64" s="505"/>
      <c r="E64" s="499" t="s">
        <v>204</v>
      </c>
      <c r="F64" s="499"/>
      <c r="G64" s="499"/>
      <c r="H64" s="499"/>
      <c r="I64" s="83">
        <v>3</v>
      </c>
    </row>
    <row r="65" spans="1:9" ht="29.25" customHeight="1" x14ac:dyDescent="0.25">
      <c r="A65" s="504" t="s">
        <v>2</v>
      </c>
      <c r="B65" s="505"/>
      <c r="C65" s="505"/>
      <c r="D65" s="505"/>
      <c r="E65" s="507" t="s">
        <v>2536</v>
      </c>
      <c r="F65" s="507"/>
      <c r="G65" s="507"/>
      <c r="H65" s="507"/>
      <c r="I65" s="83">
        <v>6</v>
      </c>
    </row>
    <row r="66" spans="1:9" x14ac:dyDescent="0.25">
      <c r="A66" s="799" t="s">
        <v>1060</v>
      </c>
      <c r="B66" s="539"/>
      <c r="C66" s="539"/>
      <c r="D66" s="539"/>
      <c r="E66" s="512" t="s">
        <v>132</v>
      </c>
      <c r="F66" s="512"/>
      <c r="G66" s="512"/>
      <c r="H66" s="512"/>
      <c r="I66" s="103">
        <v>3</v>
      </c>
    </row>
    <row r="67" spans="1:9" x14ac:dyDescent="0.25">
      <c r="A67" s="538" t="s">
        <v>1386</v>
      </c>
      <c r="B67" s="539"/>
      <c r="C67" s="539"/>
      <c r="D67" s="539"/>
      <c r="E67" s="512" t="s">
        <v>451</v>
      </c>
      <c r="F67" s="512"/>
      <c r="G67" s="512"/>
      <c r="H67" s="512"/>
      <c r="I67" s="103">
        <v>3</v>
      </c>
    </row>
    <row r="68" spans="1:9" x14ac:dyDescent="0.25">
      <c r="A68" s="500" t="s">
        <v>1395</v>
      </c>
      <c r="B68" s="500"/>
      <c r="C68" s="500"/>
      <c r="D68" s="500"/>
      <c r="E68" s="500"/>
      <c r="F68" s="500"/>
      <c r="G68" s="500"/>
      <c r="H68" s="500"/>
      <c r="I68" s="160">
        <f>SUM(I60:I67)</f>
        <v>29</v>
      </c>
    </row>
    <row r="69" spans="1:9" x14ac:dyDescent="0.25">
      <c r="A69" s="501" t="s">
        <v>1396</v>
      </c>
      <c r="B69" s="501"/>
      <c r="C69" s="501"/>
      <c r="D69" s="501"/>
      <c r="E69" s="501"/>
      <c r="F69" s="501"/>
      <c r="G69" s="501"/>
      <c r="H69" s="501"/>
      <c r="I69" s="124">
        <f>SUM(I13,I68)</f>
        <v>59</v>
      </c>
    </row>
    <row r="70" spans="1:9" x14ac:dyDescent="0.25">
      <c r="A70" s="502" t="s">
        <v>6</v>
      </c>
      <c r="B70" s="502"/>
      <c r="C70" s="502"/>
      <c r="D70" s="502"/>
      <c r="E70" s="502"/>
      <c r="F70" s="502"/>
      <c r="G70" s="502"/>
      <c r="H70" s="502"/>
      <c r="I70" s="502"/>
    </row>
    <row r="71" spans="1:9" ht="60.75" customHeight="1" x14ac:dyDescent="0.25">
      <c r="A71" s="503" t="s">
        <v>2421</v>
      </c>
      <c r="B71" s="503"/>
      <c r="C71" s="503"/>
      <c r="D71" s="503"/>
      <c r="E71" s="503"/>
      <c r="F71" s="503"/>
      <c r="G71" s="503"/>
      <c r="H71" s="503"/>
      <c r="I71" s="503"/>
    </row>
    <row r="72" spans="1:9" x14ac:dyDescent="0.25">
      <c r="A72" s="527" t="s">
        <v>560</v>
      </c>
      <c r="B72" s="527"/>
      <c r="C72" s="527" t="s">
        <v>1361</v>
      </c>
      <c r="D72" s="527"/>
      <c r="E72" s="359"/>
      <c r="F72" s="359"/>
      <c r="G72" s="359"/>
      <c r="H72" s="359"/>
      <c r="I72" s="93"/>
    </row>
  </sheetData>
  <sheetProtection password="CA9D" sheet="1" objects="1" scenarios="1"/>
  <mergeCells count="121">
    <mergeCell ref="A72:B72"/>
    <mergeCell ref="C72:D72"/>
    <mergeCell ref="A66:D66"/>
    <mergeCell ref="E66:H66"/>
    <mergeCell ref="A68:H68"/>
    <mergeCell ref="A69:H69"/>
    <mergeCell ref="A64:D64"/>
    <mergeCell ref="E64:H64"/>
    <mergeCell ref="A61:D61"/>
    <mergeCell ref="E61:H61"/>
    <mergeCell ref="A62:D62"/>
    <mergeCell ref="E62:H62"/>
    <mergeCell ref="A65:D65"/>
    <mergeCell ref="E65:H65"/>
    <mergeCell ref="A63:D63"/>
    <mergeCell ref="E63:H63"/>
    <mergeCell ref="A52:D52"/>
    <mergeCell ref="E52:H52"/>
    <mergeCell ref="A53:D53"/>
    <mergeCell ref="E53:H53"/>
    <mergeCell ref="A55:D55"/>
    <mergeCell ref="E55:H55"/>
    <mergeCell ref="A54:D54"/>
    <mergeCell ref="E54:H54"/>
    <mergeCell ref="A67:D67"/>
    <mergeCell ref="E67:H67"/>
    <mergeCell ref="A57:H57"/>
    <mergeCell ref="A58:H58"/>
    <mergeCell ref="A59:I59"/>
    <mergeCell ref="A60:D60"/>
    <mergeCell ref="A56:D56"/>
    <mergeCell ref="E56:H56"/>
    <mergeCell ref="A50:D50"/>
    <mergeCell ref="E50:H50"/>
    <mergeCell ref="A51:D51"/>
    <mergeCell ref="E51:H51"/>
    <mergeCell ref="A45:D45"/>
    <mergeCell ref="E45:H45"/>
    <mergeCell ref="A46:H46"/>
    <mergeCell ref="A47:H47"/>
    <mergeCell ref="A48:I48"/>
    <mergeCell ref="A49:D49"/>
    <mergeCell ref="E42:H42"/>
    <mergeCell ref="A35:D35"/>
    <mergeCell ref="E35:H35"/>
    <mergeCell ref="A36:H36"/>
    <mergeCell ref="A37:H37"/>
    <mergeCell ref="A38:I38"/>
    <mergeCell ref="A39:D39"/>
    <mergeCell ref="E39:H39"/>
    <mergeCell ref="E49:H49"/>
    <mergeCell ref="A43:D43"/>
    <mergeCell ref="E43:H43"/>
    <mergeCell ref="A44:D44"/>
    <mergeCell ref="E44:H44"/>
    <mergeCell ref="A40:D40"/>
    <mergeCell ref="E40:H40"/>
    <mergeCell ref="A41:D41"/>
    <mergeCell ref="E41:H41"/>
    <mergeCell ref="A42:D42"/>
    <mergeCell ref="A33:D33"/>
    <mergeCell ref="E33:H33"/>
    <mergeCell ref="A34:D34"/>
    <mergeCell ref="E34:H34"/>
    <mergeCell ref="A30:D30"/>
    <mergeCell ref="E30:H30"/>
    <mergeCell ref="A32:D32"/>
    <mergeCell ref="E32:H32"/>
    <mergeCell ref="A31:D31"/>
    <mergeCell ref="E31:H31"/>
    <mergeCell ref="E20:H20"/>
    <mergeCell ref="A21:D21"/>
    <mergeCell ref="E21:H21"/>
    <mergeCell ref="A22:D22"/>
    <mergeCell ref="E22:H22"/>
    <mergeCell ref="A26:I26"/>
    <mergeCell ref="A27:D27"/>
    <mergeCell ref="E27:H27"/>
    <mergeCell ref="A29:D29"/>
    <mergeCell ref="E29:H29"/>
    <mergeCell ref="A28:D28"/>
    <mergeCell ref="E28:H28"/>
    <mergeCell ref="A1:I1"/>
    <mergeCell ref="A2:I2"/>
    <mergeCell ref="A3:B3"/>
    <mergeCell ref="C3:I3"/>
    <mergeCell ref="A5:I5"/>
    <mergeCell ref="A6:D6"/>
    <mergeCell ref="E6:H6"/>
    <mergeCell ref="A10:D10"/>
    <mergeCell ref="E10:H10"/>
    <mergeCell ref="A7:D7"/>
    <mergeCell ref="E7:H7"/>
    <mergeCell ref="A8:D8"/>
    <mergeCell ref="E8:H8"/>
    <mergeCell ref="A9:D9"/>
    <mergeCell ref="E9:H9"/>
    <mergeCell ref="A11:D11"/>
    <mergeCell ref="E11:H11"/>
    <mergeCell ref="A12:D12"/>
    <mergeCell ref="E12:H12"/>
    <mergeCell ref="A13:H13"/>
    <mergeCell ref="A14:I14"/>
    <mergeCell ref="A15:D15"/>
    <mergeCell ref="E15:H15"/>
    <mergeCell ref="A71:I71"/>
    <mergeCell ref="A16:D16"/>
    <mergeCell ref="E16:H16"/>
    <mergeCell ref="A23:D23"/>
    <mergeCell ref="E23:H23"/>
    <mergeCell ref="E60:H60"/>
    <mergeCell ref="A70:I70"/>
    <mergeCell ref="A17:D17"/>
    <mergeCell ref="E17:H17"/>
    <mergeCell ref="A18:D18"/>
    <mergeCell ref="E18:H18"/>
    <mergeCell ref="A24:H24"/>
    <mergeCell ref="A25:H25"/>
    <mergeCell ref="A19:D19"/>
    <mergeCell ref="E19:H19"/>
    <mergeCell ref="A20:D20"/>
  </mergeCells>
  <hyperlinks>
    <hyperlink ref="A72" location="'Table of Contents'!A1" display="table of contents"/>
    <hyperlink ref="C72:D72"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8"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N48"/>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14" x14ac:dyDescent="0.25">
      <c r="A1" s="447" t="s">
        <v>956</v>
      </c>
      <c r="B1" s="447"/>
      <c r="C1" s="447"/>
      <c r="D1" s="447"/>
      <c r="E1" s="447"/>
      <c r="F1" s="447"/>
      <c r="G1" s="447"/>
      <c r="H1" s="447"/>
      <c r="I1" s="447"/>
    </row>
    <row r="2" spans="1:14" x14ac:dyDescent="0.25">
      <c r="A2" s="447" t="s">
        <v>42</v>
      </c>
      <c r="B2" s="447"/>
      <c r="C2" s="447"/>
      <c r="D2" s="447"/>
      <c r="E2" s="447"/>
      <c r="F2" s="447"/>
      <c r="G2" s="447"/>
      <c r="H2" s="447"/>
      <c r="I2" s="447"/>
    </row>
    <row r="3" spans="1:14" x14ac:dyDescent="0.25">
      <c r="A3" s="519" t="s">
        <v>27</v>
      </c>
      <c r="B3" s="520"/>
      <c r="C3" s="520" t="s">
        <v>960</v>
      </c>
      <c r="D3" s="520"/>
      <c r="E3" s="520"/>
      <c r="F3" s="520"/>
      <c r="G3" s="520"/>
      <c r="H3" s="520"/>
      <c r="I3" s="521"/>
    </row>
    <row r="4" spans="1:14" x14ac:dyDescent="0.25">
      <c r="A4" s="81" t="s">
        <v>29</v>
      </c>
      <c r="B4" s="644" t="s">
        <v>961</v>
      </c>
      <c r="C4" s="644"/>
      <c r="D4" s="644"/>
      <c r="E4" s="351"/>
      <c r="F4" s="351"/>
      <c r="G4" s="351"/>
      <c r="H4" s="351"/>
      <c r="I4" s="83"/>
    </row>
    <row r="5" spans="1:14" x14ac:dyDescent="0.25">
      <c r="A5" s="529"/>
      <c r="B5" s="530"/>
      <c r="C5" s="530"/>
      <c r="D5" s="530"/>
      <c r="E5" s="530"/>
      <c r="F5" s="530"/>
      <c r="G5" s="530"/>
      <c r="H5" s="530"/>
      <c r="I5" s="531"/>
    </row>
    <row r="6" spans="1:14" x14ac:dyDescent="0.25">
      <c r="A6" s="524" t="s">
        <v>1385</v>
      </c>
      <c r="B6" s="525"/>
      <c r="C6" s="525"/>
      <c r="D6" s="525"/>
      <c r="E6" s="525"/>
      <c r="F6" s="525"/>
      <c r="G6" s="525"/>
      <c r="H6" s="525"/>
      <c r="I6" s="526"/>
    </row>
    <row r="7" spans="1:14" x14ac:dyDescent="0.25">
      <c r="A7" s="687" t="s">
        <v>768</v>
      </c>
      <c r="B7" s="528"/>
      <c r="C7" s="528"/>
      <c r="D7" s="528"/>
      <c r="E7" s="512" t="s">
        <v>133</v>
      </c>
      <c r="F7" s="512"/>
      <c r="G7" s="512"/>
      <c r="H7" s="512"/>
      <c r="I7" s="223">
        <v>8</v>
      </c>
    </row>
    <row r="8" spans="1:14" x14ac:dyDescent="0.25">
      <c r="A8" s="572" t="s">
        <v>346</v>
      </c>
      <c r="B8" s="512"/>
      <c r="C8" s="512"/>
      <c r="D8" s="512"/>
      <c r="E8" s="512" t="s">
        <v>45</v>
      </c>
      <c r="F8" s="512"/>
      <c r="G8" s="512"/>
      <c r="H8" s="512"/>
      <c r="I8" s="224">
        <v>4</v>
      </c>
    </row>
    <row r="9" spans="1:14" ht="15" customHeight="1" x14ac:dyDescent="0.25">
      <c r="A9" s="498" t="s">
        <v>791</v>
      </c>
      <c r="B9" s="499"/>
      <c r="C9" s="499"/>
      <c r="D9" s="499"/>
      <c r="E9" s="499" t="s">
        <v>792</v>
      </c>
      <c r="F9" s="499"/>
      <c r="G9" s="499"/>
      <c r="H9" s="499"/>
      <c r="I9" s="223">
        <v>4</v>
      </c>
    </row>
    <row r="10" spans="1:14" ht="15" customHeight="1" x14ac:dyDescent="0.25">
      <c r="A10" s="498" t="s">
        <v>363</v>
      </c>
      <c r="B10" s="499"/>
      <c r="C10" s="499"/>
      <c r="D10" s="499"/>
      <c r="E10" s="512" t="s">
        <v>8</v>
      </c>
      <c r="F10" s="512"/>
      <c r="G10" s="512"/>
      <c r="H10" s="512"/>
      <c r="I10" s="225">
        <v>6</v>
      </c>
      <c r="K10" s="353"/>
      <c r="L10" s="353"/>
      <c r="M10" s="353"/>
      <c r="N10" s="353"/>
    </row>
    <row r="11" spans="1:14" x14ac:dyDescent="0.25">
      <c r="A11" s="498" t="s">
        <v>957</v>
      </c>
      <c r="B11" s="499"/>
      <c r="C11" s="499"/>
      <c r="D11" s="499"/>
      <c r="E11" s="499" t="s">
        <v>958</v>
      </c>
      <c r="F11" s="499"/>
      <c r="G11" s="499"/>
      <c r="H11" s="499"/>
      <c r="I11" s="225">
        <v>3</v>
      </c>
    </row>
    <row r="12" spans="1:14" x14ac:dyDescent="0.25">
      <c r="A12" s="498" t="s">
        <v>218</v>
      </c>
      <c r="B12" s="499"/>
      <c r="C12" s="499"/>
      <c r="D12" s="499"/>
      <c r="E12" s="499" t="s">
        <v>959</v>
      </c>
      <c r="F12" s="499"/>
      <c r="G12" s="499"/>
      <c r="H12" s="499"/>
      <c r="I12" s="225">
        <v>3</v>
      </c>
    </row>
    <row r="13" spans="1:14" ht="29.25" customHeight="1" x14ac:dyDescent="0.25">
      <c r="A13" s="504" t="s">
        <v>15</v>
      </c>
      <c r="B13" s="505"/>
      <c r="C13" s="505"/>
      <c r="D13" s="505"/>
      <c r="E13" s="499" t="s">
        <v>80</v>
      </c>
      <c r="F13" s="499"/>
      <c r="G13" s="499"/>
      <c r="H13" s="499"/>
      <c r="I13" s="225">
        <v>3</v>
      </c>
      <c r="K13" s="353"/>
      <c r="L13" s="353"/>
      <c r="M13" s="353"/>
      <c r="N13" s="353"/>
    </row>
    <row r="14" spans="1:14" ht="14.25" customHeight="1" x14ac:dyDescent="0.25">
      <c r="A14" s="498" t="s">
        <v>148</v>
      </c>
      <c r="B14" s="499"/>
      <c r="C14" s="499"/>
      <c r="D14" s="499"/>
      <c r="E14" s="512" t="s">
        <v>1538</v>
      </c>
      <c r="F14" s="512"/>
      <c r="G14" s="512"/>
      <c r="H14" s="512"/>
      <c r="I14" s="225">
        <v>3</v>
      </c>
    </row>
    <row r="15" spans="1:14" x14ac:dyDescent="0.25">
      <c r="A15" s="504" t="s">
        <v>212</v>
      </c>
      <c r="B15" s="505"/>
      <c r="C15" s="505"/>
      <c r="D15" s="505"/>
      <c r="E15" s="539" t="s">
        <v>12</v>
      </c>
      <c r="F15" s="539"/>
      <c r="G15" s="539"/>
      <c r="H15" s="539"/>
      <c r="I15" s="225">
        <v>3</v>
      </c>
    </row>
    <row r="16" spans="1:14" x14ac:dyDescent="0.25">
      <c r="A16" s="688" t="s">
        <v>1060</v>
      </c>
      <c r="B16" s="499"/>
      <c r="C16" s="499"/>
      <c r="D16" s="499"/>
      <c r="E16" s="512" t="s">
        <v>132</v>
      </c>
      <c r="F16" s="512"/>
      <c r="G16" s="512"/>
      <c r="H16" s="512"/>
      <c r="I16" s="225">
        <v>3</v>
      </c>
    </row>
    <row r="17" spans="1:14" x14ac:dyDescent="0.25">
      <c r="A17" s="687" t="s">
        <v>362</v>
      </c>
      <c r="B17" s="528"/>
      <c r="C17" s="528"/>
      <c r="D17" s="528"/>
      <c r="E17" s="528" t="s">
        <v>9</v>
      </c>
      <c r="F17" s="528"/>
      <c r="G17" s="528"/>
      <c r="H17" s="528"/>
      <c r="I17" s="122">
        <v>3</v>
      </c>
    </row>
    <row r="18" spans="1:14" x14ac:dyDescent="0.25">
      <c r="A18" s="516" t="s">
        <v>1558</v>
      </c>
      <c r="B18" s="517"/>
      <c r="C18" s="517"/>
      <c r="D18" s="517"/>
      <c r="E18" s="517"/>
      <c r="F18" s="517"/>
      <c r="G18" s="517"/>
      <c r="H18" s="518"/>
      <c r="I18" s="128">
        <f>SUM(I7:I16)</f>
        <v>40</v>
      </c>
    </row>
    <row r="19" spans="1:14" x14ac:dyDescent="0.25">
      <c r="A19" s="631" t="s">
        <v>1520</v>
      </c>
      <c r="B19" s="632"/>
      <c r="C19" s="632"/>
      <c r="D19" s="632"/>
      <c r="E19" s="632"/>
      <c r="F19" s="632"/>
      <c r="G19" s="632"/>
      <c r="H19" s="632"/>
      <c r="I19" s="633"/>
    </row>
    <row r="20" spans="1:14" ht="15" customHeight="1" x14ac:dyDescent="0.25">
      <c r="A20" s="800" t="s">
        <v>360</v>
      </c>
      <c r="B20" s="801"/>
      <c r="C20" s="801"/>
      <c r="D20" s="801"/>
      <c r="E20" s="801" t="s">
        <v>164</v>
      </c>
      <c r="F20" s="801"/>
      <c r="G20" s="801"/>
      <c r="H20" s="801"/>
      <c r="I20" s="226">
        <v>3</v>
      </c>
    </row>
    <row r="21" spans="1:14" ht="15" customHeight="1" x14ac:dyDescent="0.25">
      <c r="A21" s="504" t="s">
        <v>13</v>
      </c>
      <c r="B21" s="505"/>
      <c r="C21" s="505"/>
      <c r="D21" s="505"/>
      <c r="E21" s="512" t="s">
        <v>136</v>
      </c>
      <c r="F21" s="512"/>
      <c r="G21" s="512"/>
      <c r="H21" s="512"/>
      <c r="I21" s="225">
        <v>3</v>
      </c>
      <c r="K21" s="564"/>
      <c r="L21" s="564"/>
      <c r="M21" s="564"/>
      <c r="N21" s="564"/>
    </row>
    <row r="22" spans="1:14" x14ac:dyDescent="0.25">
      <c r="A22" s="687" t="s">
        <v>143</v>
      </c>
      <c r="B22" s="528"/>
      <c r="C22" s="528"/>
      <c r="D22" s="528"/>
      <c r="E22" s="528" t="s">
        <v>1540</v>
      </c>
      <c r="F22" s="528"/>
      <c r="G22" s="528"/>
      <c r="H22" s="528"/>
      <c r="I22" s="122">
        <v>3</v>
      </c>
    </row>
    <row r="23" spans="1:14" ht="30.95" customHeight="1" x14ac:dyDescent="0.25">
      <c r="A23" s="504" t="s">
        <v>10</v>
      </c>
      <c r="B23" s="505"/>
      <c r="C23" s="505"/>
      <c r="D23" s="505"/>
      <c r="E23" s="646" t="s">
        <v>1539</v>
      </c>
      <c r="F23" s="646"/>
      <c r="G23" s="646"/>
      <c r="H23" s="646"/>
      <c r="I23" s="225">
        <v>3</v>
      </c>
    </row>
    <row r="24" spans="1:14" x14ac:dyDescent="0.25">
      <c r="A24" s="689" t="s">
        <v>11</v>
      </c>
      <c r="B24" s="690"/>
      <c r="C24" s="690"/>
      <c r="D24" s="690"/>
      <c r="E24" s="690" t="s">
        <v>33</v>
      </c>
      <c r="F24" s="690"/>
      <c r="G24" s="690"/>
      <c r="H24" s="690"/>
      <c r="I24" s="122">
        <v>6</v>
      </c>
    </row>
    <row r="25" spans="1:14" x14ac:dyDescent="0.25">
      <c r="A25" s="691" t="s">
        <v>4</v>
      </c>
      <c r="B25" s="692"/>
      <c r="C25" s="692"/>
      <c r="D25" s="692"/>
      <c r="E25" s="692"/>
      <c r="F25" s="692"/>
      <c r="G25" s="692"/>
      <c r="H25" s="692"/>
      <c r="I25" s="348">
        <v>1</v>
      </c>
    </row>
    <row r="26" spans="1:14" x14ac:dyDescent="0.25">
      <c r="A26" s="513" t="s">
        <v>1387</v>
      </c>
      <c r="B26" s="514"/>
      <c r="C26" s="514"/>
      <c r="D26" s="514"/>
      <c r="E26" s="514"/>
      <c r="F26" s="514"/>
      <c r="G26" s="514"/>
      <c r="H26" s="515"/>
      <c r="I26" s="156">
        <f>SUM(I20:I25)</f>
        <v>19</v>
      </c>
    </row>
    <row r="27" spans="1:14" x14ac:dyDescent="0.25">
      <c r="A27" s="516" t="s">
        <v>1388</v>
      </c>
      <c r="B27" s="517"/>
      <c r="C27" s="517"/>
      <c r="D27" s="517"/>
      <c r="E27" s="517"/>
      <c r="F27" s="517"/>
      <c r="G27" s="517"/>
      <c r="H27" s="518"/>
      <c r="I27" s="128">
        <f>SUM(I18,I26)</f>
        <v>59</v>
      </c>
    </row>
    <row r="28" spans="1:14" x14ac:dyDescent="0.25">
      <c r="A28" s="631" t="s">
        <v>1468</v>
      </c>
      <c r="B28" s="632"/>
      <c r="C28" s="632"/>
      <c r="D28" s="632"/>
      <c r="E28" s="632"/>
      <c r="F28" s="632"/>
      <c r="G28" s="632"/>
      <c r="H28" s="632"/>
      <c r="I28" s="633"/>
    </row>
    <row r="29" spans="1:14" ht="15" customHeight="1" x14ac:dyDescent="0.25">
      <c r="A29" s="583" t="s">
        <v>13</v>
      </c>
      <c r="B29" s="584"/>
      <c r="C29" s="584"/>
      <c r="D29" s="584"/>
      <c r="E29" s="780" t="s">
        <v>136</v>
      </c>
      <c r="F29" s="780"/>
      <c r="G29" s="780"/>
      <c r="H29" s="780"/>
      <c r="I29" s="222">
        <v>3</v>
      </c>
      <c r="K29" s="564"/>
      <c r="L29" s="564"/>
      <c r="M29" s="564"/>
      <c r="N29" s="564"/>
    </row>
    <row r="30" spans="1:14" ht="15" customHeight="1" x14ac:dyDescent="0.25">
      <c r="A30" s="498" t="s">
        <v>1419</v>
      </c>
      <c r="B30" s="499"/>
      <c r="C30" s="499"/>
      <c r="D30" s="499"/>
      <c r="E30" s="499" t="s">
        <v>627</v>
      </c>
      <c r="F30" s="499"/>
      <c r="G30" s="499"/>
      <c r="H30" s="499"/>
      <c r="I30" s="83">
        <v>4</v>
      </c>
    </row>
    <row r="31" spans="1:14" x14ac:dyDescent="0.25">
      <c r="A31" s="498" t="s">
        <v>143</v>
      </c>
      <c r="B31" s="499"/>
      <c r="C31" s="499"/>
      <c r="D31" s="499"/>
      <c r="E31" s="499" t="s">
        <v>1541</v>
      </c>
      <c r="F31" s="499"/>
      <c r="G31" s="499"/>
      <c r="H31" s="499"/>
      <c r="I31" s="83">
        <v>3</v>
      </c>
    </row>
    <row r="32" spans="1:14" x14ac:dyDescent="0.25">
      <c r="A32" s="498" t="s">
        <v>799</v>
      </c>
      <c r="B32" s="499"/>
      <c r="C32" s="499"/>
      <c r="D32" s="499"/>
      <c r="E32" s="499" t="s">
        <v>232</v>
      </c>
      <c r="F32" s="499"/>
      <c r="G32" s="499"/>
      <c r="H32" s="499"/>
      <c r="I32" s="83">
        <v>3</v>
      </c>
    </row>
    <row r="33" spans="1:9" ht="30.95" customHeight="1" x14ac:dyDescent="0.25">
      <c r="A33" s="504" t="s">
        <v>10</v>
      </c>
      <c r="B33" s="505"/>
      <c r="C33" s="505"/>
      <c r="D33" s="505"/>
      <c r="E33" s="646" t="s">
        <v>1539</v>
      </c>
      <c r="F33" s="646"/>
      <c r="G33" s="646"/>
      <c r="H33" s="646"/>
      <c r="I33" s="225">
        <v>3</v>
      </c>
    </row>
    <row r="34" spans="1:9" ht="35.25" customHeight="1" x14ac:dyDescent="0.25">
      <c r="A34" s="802" t="s">
        <v>982</v>
      </c>
      <c r="B34" s="803"/>
      <c r="C34" s="803"/>
      <c r="D34" s="803"/>
      <c r="E34" s="804" t="s">
        <v>1736</v>
      </c>
      <c r="F34" s="777"/>
      <c r="G34" s="777"/>
      <c r="H34" s="777"/>
      <c r="I34" s="349">
        <v>3</v>
      </c>
    </row>
    <row r="35" spans="1:9" x14ac:dyDescent="0.25">
      <c r="A35" s="513" t="s">
        <v>1542</v>
      </c>
      <c r="B35" s="514"/>
      <c r="C35" s="514"/>
      <c r="D35" s="514"/>
      <c r="E35" s="514"/>
      <c r="F35" s="514"/>
      <c r="G35" s="514"/>
      <c r="H35" s="515"/>
      <c r="I35" s="85">
        <f>SUM(I30:I34)</f>
        <v>16</v>
      </c>
    </row>
    <row r="36" spans="1:9" x14ac:dyDescent="0.25">
      <c r="A36" s="516" t="s">
        <v>1543</v>
      </c>
      <c r="B36" s="517"/>
      <c r="C36" s="517"/>
      <c r="D36" s="517"/>
      <c r="E36" s="517"/>
      <c r="F36" s="517"/>
      <c r="G36" s="517"/>
      <c r="H36" s="518"/>
      <c r="I36" s="228">
        <f>SUM(I18,I35)</f>
        <v>56</v>
      </c>
    </row>
    <row r="37" spans="1:9" x14ac:dyDescent="0.25">
      <c r="A37" s="509" t="s">
        <v>1527</v>
      </c>
      <c r="B37" s="510"/>
      <c r="C37" s="510"/>
      <c r="D37" s="510"/>
      <c r="E37" s="510"/>
      <c r="F37" s="510"/>
      <c r="G37" s="510"/>
      <c r="H37" s="510"/>
      <c r="I37" s="511"/>
    </row>
    <row r="38" spans="1:9" x14ac:dyDescent="0.25">
      <c r="A38" s="800" t="s">
        <v>360</v>
      </c>
      <c r="B38" s="801"/>
      <c r="C38" s="801"/>
      <c r="D38" s="801"/>
      <c r="E38" s="801" t="s">
        <v>164</v>
      </c>
      <c r="F38" s="801"/>
      <c r="G38" s="801"/>
      <c r="H38" s="801"/>
      <c r="I38" s="226">
        <v>3</v>
      </c>
    </row>
    <row r="39" spans="1:9" ht="27.75" customHeight="1" x14ac:dyDescent="0.25">
      <c r="A39" s="504" t="s">
        <v>331</v>
      </c>
      <c r="B39" s="505"/>
      <c r="C39" s="505"/>
      <c r="D39" s="505"/>
      <c r="E39" s="499" t="s">
        <v>2449</v>
      </c>
      <c r="F39" s="499"/>
      <c r="G39" s="499"/>
      <c r="H39" s="499"/>
      <c r="I39" s="83">
        <v>3</v>
      </c>
    </row>
    <row r="40" spans="1:9" x14ac:dyDescent="0.25">
      <c r="A40" s="687" t="s">
        <v>143</v>
      </c>
      <c r="B40" s="528"/>
      <c r="C40" s="528"/>
      <c r="D40" s="528"/>
      <c r="E40" s="528" t="s">
        <v>1540</v>
      </c>
      <c r="F40" s="528"/>
      <c r="G40" s="528"/>
      <c r="H40" s="528"/>
      <c r="I40" s="122">
        <v>3</v>
      </c>
    </row>
    <row r="41" spans="1:9" ht="29.25" customHeight="1" x14ac:dyDescent="0.25">
      <c r="A41" s="504" t="s">
        <v>2422</v>
      </c>
      <c r="B41" s="505"/>
      <c r="C41" s="505"/>
      <c r="D41" s="505"/>
      <c r="E41" s="506" t="s">
        <v>2450</v>
      </c>
      <c r="F41" s="506"/>
      <c r="G41" s="506"/>
      <c r="H41" s="506"/>
      <c r="I41" s="83">
        <v>3</v>
      </c>
    </row>
    <row r="42" spans="1:9" ht="31.5" customHeight="1" x14ac:dyDescent="0.25">
      <c r="A42" s="504" t="s">
        <v>2</v>
      </c>
      <c r="B42" s="505"/>
      <c r="C42" s="505"/>
      <c r="D42" s="505"/>
      <c r="E42" s="507" t="s">
        <v>2536</v>
      </c>
      <c r="F42" s="507"/>
      <c r="G42" s="507"/>
      <c r="H42" s="507"/>
      <c r="I42" s="83">
        <v>6</v>
      </c>
    </row>
    <row r="43" spans="1:9" x14ac:dyDescent="0.25">
      <c r="A43" s="687" t="s">
        <v>4</v>
      </c>
      <c r="B43" s="528"/>
      <c r="C43" s="528"/>
      <c r="D43" s="528"/>
      <c r="E43" s="528"/>
      <c r="F43" s="528"/>
      <c r="G43" s="528"/>
      <c r="H43" s="528"/>
      <c r="I43" s="227">
        <v>4</v>
      </c>
    </row>
    <row r="44" spans="1:9" x14ac:dyDescent="0.25">
      <c r="A44" s="513" t="s">
        <v>1395</v>
      </c>
      <c r="B44" s="514"/>
      <c r="C44" s="514"/>
      <c r="D44" s="514"/>
      <c r="E44" s="514"/>
      <c r="F44" s="514"/>
      <c r="G44" s="514"/>
      <c r="H44" s="515"/>
      <c r="I44" s="156">
        <f>SUM(I38:I43)</f>
        <v>22</v>
      </c>
    </row>
    <row r="45" spans="1:9" x14ac:dyDescent="0.25">
      <c r="A45" s="516" t="s">
        <v>1396</v>
      </c>
      <c r="B45" s="517"/>
      <c r="C45" s="517"/>
      <c r="D45" s="517"/>
      <c r="E45" s="517"/>
      <c r="F45" s="517"/>
      <c r="G45" s="517"/>
      <c r="H45" s="517"/>
      <c r="I45" s="128">
        <f>SUM(I18,I44)</f>
        <v>62</v>
      </c>
    </row>
    <row r="46" spans="1:9" x14ac:dyDescent="0.25">
      <c r="A46" s="502" t="s">
        <v>6</v>
      </c>
      <c r="B46" s="502"/>
      <c r="C46" s="502"/>
      <c r="D46" s="502"/>
      <c r="E46" s="502"/>
      <c r="F46" s="502"/>
      <c r="G46" s="502"/>
      <c r="H46" s="502"/>
      <c r="I46" s="502"/>
    </row>
    <row r="47" spans="1:9" ht="59.25" customHeight="1" x14ac:dyDescent="0.25">
      <c r="A47" s="503" t="s">
        <v>2421</v>
      </c>
      <c r="B47" s="503"/>
      <c r="C47" s="503"/>
      <c r="D47" s="503"/>
      <c r="E47" s="503"/>
      <c r="F47" s="503"/>
      <c r="G47" s="503"/>
      <c r="H47" s="503"/>
      <c r="I47" s="503"/>
    </row>
    <row r="48" spans="1:9" x14ac:dyDescent="0.25">
      <c r="A48" s="527" t="s">
        <v>560</v>
      </c>
      <c r="B48" s="527"/>
      <c r="C48" s="527" t="s">
        <v>1361</v>
      </c>
      <c r="D48" s="527"/>
      <c r="E48" s="359"/>
      <c r="F48" s="359"/>
      <c r="G48" s="359"/>
      <c r="H48" s="359"/>
      <c r="I48" s="93"/>
    </row>
  </sheetData>
  <sheetProtection password="CA9D" sheet="1" objects="1" scenarios="1"/>
  <mergeCells count="81">
    <mergeCell ref="A18:H18"/>
    <mergeCell ref="A20:D20"/>
    <mergeCell ref="E20:H20"/>
    <mergeCell ref="A26:H26"/>
    <mergeCell ref="E24:H24"/>
    <mergeCell ref="E25:H25"/>
    <mergeCell ref="A21:D21"/>
    <mergeCell ref="C48:D48"/>
    <mergeCell ref="A17:D17"/>
    <mergeCell ref="E17:H17"/>
    <mergeCell ref="A48:B48"/>
    <mergeCell ref="A43:D43"/>
    <mergeCell ref="E43:H43"/>
    <mergeCell ref="A44:H44"/>
    <mergeCell ref="A19:I19"/>
    <mergeCell ref="A30:D30"/>
    <mergeCell ref="E30:H30"/>
    <mergeCell ref="A31:D31"/>
    <mergeCell ref="E31:H31"/>
    <mergeCell ref="E38:H38"/>
    <mergeCell ref="A37:I37"/>
    <mergeCell ref="A35:H35"/>
    <mergeCell ref="A36:H36"/>
    <mergeCell ref="A1:I1"/>
    <mergeCell ref="A2:I2"/>
    <mergeCell ref="A5:I5"/>
    <mergeCell ref="A10:D10"/>
    <mergeCell ref="E10:H10"/>
    <mergeCell ref="A6:I6"/>
    <mergeCell ref="E7:H7"/>
    <mergeCell ref="A8:D8"/>
    <mergeCell ref="E8:H8"/>
    <mergeCell ref="A3:B3"/>
    <mergeCell ref="C3:I3"/>
    <mergeCell ref="B4:D4"/>
    <mergeCell ref="A9:D9"/>
    <mergeCell ref="E9:H9"/>
    <mergeCell ref="A7:D7"/>
    <mergeCell ref="K21:N21"/>
    <mergeCell ref="A29:D29"/>
    <mergeCell ref="E29:H29"/>
    <mergeCell ref="K29:N29"/>
    <mergeCell ref="A23:D23"/>
    <mergeCell ref="E23:H23"/>
    <mergeCell ref="E21:H21"/>
    <mergeCell ref="A28:I28"/>
    <mergeCell ref="A25:D25"/>
    <mergeCell ref="A24:D24"/>
    <mergeCell ref="A22:D22"/>
    <mergeCell ref="E22:H22"/>
    <mergeCell ref="A27:H27"/>
    <mergeCell ref="A11:D11"/>
    <mergeCell ref="E11:H11"/>
    <mergeCell ref="A12:D12"/>
    <mergeCell ref="A42:D42"/>
    <mergeCell ref="E42:H42"/>
    <mergeCell ref="E12:H12"/>
    <mergeCell ref="A13:D13"/>
    <mergeCell ref="E13:H13"/>
    <mergeCell ref="A14:D14"/>
    <mergeCell ref="E14:H14"/>
    <mergeCell ref="A16:D16"/>
    <mergeCell ref="E16:H16"/>
    <mergeCell ref="A32:D32"/>
    <mergeCell ref="E32:H32"/>
    <mergeCell ref="A15:D15"/>
    <mergeCell ref="E15:H15"/>
    <mergeCell ref="A46:I46"/>
    <mergeCell ref="A47:I47"/>
    <mergeCell ref="A33:D33"/>
    <mergeCell ref="E33:H33"/>
    <mergeCell ref="A39:D39"/>
    <mergeCell ref="E39:H39"/>
    <mergeCell ref="A41:D41"/>
    <mergeCell ref="E41:H41"/>
    <mergeCell ref="A45:H45"/>
    <mergeCell ref="A40:D40"/>
    <mergeCell ref="E40:H40"/>
    <mergeCell ref="A38:D38"/>
    <mergeCell ref="A34:D34"/>
    <mergeCell ref="E34:H34"/>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I35"/>
  <sheetViews>
    <sheetView view="pageLayout" zoomScaleNormal="100" workbookViewId="0">
      <selection sqref="A1:I1"/>
    </sheetView>
  </sheetViews>
  <sheetFormatPr defaultColWidth="9.140625" defaultRowHeight="15" x14ac:dyDescent="0.25"/>
  <cols>
    <col min="1" max="8" width="9.140625" style="24"/>
    <col min="9" max="9" width="9.140625" style="2"/>
    <col min="10" max="16384" width="9.140625" style="24"/>
  </cols>
  <sheetData>
    <row r="1" spans="1:9" ht="30.95" customHeight="1" x14ac:dyDescent="0.3">
      <c r="A1" s="447" t="s">
        <v>963</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636</v>
      </c>
      <c r="D3" s="520"/>
      <c r="E3" s="520"/>
      <c r="F3" s="520"/>
      <c r="G3" s="520"/>
      <c r="H3" s="520"/>
      <c r="I3" s="521"/>
    </row>
    <row r="4" spans="1:9" ht="14.65" x14ac:dyDescent="0.3">
      <c r="A4" s="81" t="s">
        <v>29</v>
      </c>
      <c r="B4" s="217">
        <v>52.020400000000002</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572"/>
      <c r="B9" s="512"/>
      <c r="C9" s="512"/>
      <c r="D9" s="512"/>
      <c r="E9" s="512"/>
      <c r="F9" s="512"/>
      <c r="G9" s="512"/>
      <c r="H9" s="512"/>
      <c r="I9" s="103"/>
    </row>
    <row r="10" spans="1:9" ht="14.65" x14ac:dyDescent="0.3">
      <c r="A10" s="641" t="s">
        <v>43</v>
      </c>
      <c r="B10" s="642"/>
      <c r="C10" s="642"/>
      <c r="D10" s="642"/>
      <c r="E10" s="642"/>
      <c r="F10" s="642"/>
      <c r="G10" s="642"/>
      <c r="H10" s="642"/>
      <c r="I10" s="643"/>
    </row>
    <row r="11" spans="1:9" ht="14.65" x14ac:dyDescent="0.3">
      <c r="A11" s="572" t="s">
        <v>13</v>
      </c>
      <c r="B11" s="512"/>
      <c r="C11" s="512"/>
      <c r="D11" s="512"/>
      <c r="E11" s="512" t="s">
        <v>136</v>
      </c>
      <c r="F11" s="512"/>
      <c r="G11" s="512"/>
      <c r="H11" s="512"/>
      <c r="I11" s="103">
        <v>3</v>
      </c>
    </row>
    <row r="12" spans="1:9" ht="14.65" x14ac:dyDescent="0.3">
      <c r="A12" s="645" t="s">
        <v>921</v>
      </c>
      <c r="B12" s="646"/>
      <c r="C12" s="646"/>
      <c r="D12" s="646"/>
      <c r="E12" s="506" t="s">
        <v>12</v>
      </c>
      <c r="F12" s="506"/>
      <c r="G12" s="506"/>
      <c r="H12" s="506"/>
      <c r="I12" s="105">
        <v>3</v>
      </c>
    </row>
    <row r="13" spans="1:9" ht="30.95" customHeight="1" x14ac:dyDescent="0.3">
      <c r="A13" s="538" t="s">
        <v>11</v>
      </c>
      <c r="B13" s="539"/>
      <c r="C13" s="539"/>
      <c r="D13" s="539"/>
      <c r="E13" s="539" t="s">
        <v>159</v>
      </c>
      <c r="F13" s="539"/>
      <c r="G13" s="539"/>
      <c r="H13" s="539"/>
      <c r="I13" s="103">
        <v>3</v>
      </c>
    </row>
    <row r="14" spans="1:9" ht="30.95" customHeight="1" x14ac:dyDescent="0.3">
      <c r="A14" s="538" t="s">
        <v>10</v>
      </c>
      <c r="B14" s="539"/>
      <c r="C14" s="539"/>
      <c r="D14" s="539"/>
      <c r="E14" s="512" t="s">
        <v>74</v>
      </c>
      <c r="F14" s="512"/>
      <c r="G14" s="512"/>
      <c r="H14" s="512"/>
      <c r="I14" s="103">
        <v>3</v>
      </c>
    </row>
    <row r="15" spans="1:9" ht="31.7" customHeight="1" x14ac:dyDescent="0.25">
      <c r="A15" s="538" t="s">
        <v>727</v>
      </c>
      <c r="B15" s="539"/>
      <c r="C15" s="539"/>
      <c r="D15" s="539"/>
      <c r="E15" s="512" t="s">
        <v>198</v>
      </c>
      <c r="F15" s="512"/>
      <c r="G15" s="512"/>
      <c r="H15" s="512"/>
      <c r="I15" s="103">
        <v>3</v>
      </c>
    </row>
    <row r="16" spans="1:9" ht="15" customHeight="1" x14ac:dyDescent="0.3">
      <c r="A16" s="572"/>
      <c r="B16" s="512"/>
      <c r="C16" s="512"/>
      <c r="D16" s="512"/>
      <c r="E16" s="512"/>
      <c r="F16" s="512"/>
      <c r="G16" s="512"/>
      <c r="H16" s="512"/>
      <c r="I16" s="103"/>
    </row>
    <row r="17" spans="1:9" ht="15" customHeight="1" x14ac:dyDescent="0.3">
      <c r="A17" s="641" t="s">
        <v>125</v>
      </c>
      <c r="B17" s="642"/>
      <c r="C17" s="642"/>
      <c r="D17" s="642"/>
      <c r="E17" s="642"/>
      <c r="F17" s="642"/>
      <c r="G17" s="642"/>
      <c r="H17" s="642"/>
      <c r="I17" s="643"/>
    </row>
    <row r="18" spans="1:9" ht="15" customHeight="1" x14ac:dyDescent="0.3">
      <c r="A18" s="498" t="s">
        <v>37</v>
      </c>
      <c r="B18" s="499"/>
      <c r="C18" s="499"/>
      <c r="D18" s="499"/>
      <c r="E18" s="499" t="s">
        <v>83</v>
      </c>
      <c r="F18" s="499"/>
      <c r="G18" s="499"/>
      <c r="H18" s="499"/>
      <c r="I18" s="83">
        <v>8</v>
      </c>
    </row>
    <row r="19" spans="1:9" ht="14.65" x14ac:dyDescent="0.3">
      <c r="A19" s="498"/>
      <c r="B19" s="499"/>
      <c r="C19" s="499"/>
      <c r="D19" s="499"/>
      <c r="E19" s="499"/>
      <c r="F19" s="499"/>
      <c r="G19" s="499"/>
      <c r="H19" s="499"/>
      <c r="I19" s="83"/>
    </row>
    <row r="20" spans="1:9" ht="15" customHeight="1" x14ac:dyDescent="0.25">
      <c r="A20" s="532" t="s">
        <v>3</v>
      </c>
      <c r="B20" s="533"/>
      <c r="C20" s="533"/>
      <c r="D20" s="533"/>
      <c r="E20" s="533"/>
      <c r="F20" s="533"/>
      <c r="G20" s="533"/>
      <c r="H20" s="533"/>
      <c r="I20" s="534"/>
    </row>
    <row r="21" spans="1:9" ht="30" customHeight="1" x14ac:dyDescent="0.25">
      <c r="A21" s="504" t="s">
        <v>15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941</v>
      </c>
      <c r="B23" s="533"/>
      <c r="C23" s="533"/>
      <c r="D23" s="533"/>
      <c r="E23" s="533"/>
      <c r="F23" s="533"/>
      <c r="G23" s="533"/>
      <c r="H23" s="533"/>
      <c r="I23" s="534"/>
    </row>
    <row r="24" spans="1:9" x14ac:dyDescent="0.25">
      <c r="A24" s="498" t="s">
        <v>24</v>
      </c>
      <c r="B24" s="499"/>
      <c r="C24" s="499"/>
      <c r="D24" s="499"/>
      <c r="E24" s="499" t="s">
        <v>25</v>
      </c>
      <c r="F24" s="499"/>
      <c r="G24" s="499"/>
      <c r="H24" s="499"/>
      <c r="I24" s="83">
        <v>3</v>
      </c>
    </row>
    <row r="25" spans="1:9" x14ac:dyDescent="0.25">
      <c r="A25" s="498" t="s">
        <v>349</v>
      </c>
      <c r="B25" s="499"/>
      <c r="C25" s="499"/>
      <c r="D25" s="499"/>
      <c r="E25" s="499" t="s">
        <v>19</v>
      </c>
      <c r="F25" s="499"/>
      <c r="G25" s="499"/>
      <c r="H25" s="499"/>
      <c r="I25" s="83">
        <v>6</v>
      </c>
    </row>
    <row r="26" spans="1:9" x14ac:dyDescent="0.25">
      <c r="A26" s="498" t="s">
        <v>226</v>
      </c>
      <c r="B26" s="499"/>
      <c r="C26" s="499"/>
      <c r="D26" s="499"/>
      <c r="E26" s="499" t="s">
        <v>84</v>
      </c>
      <c r="F26" s="499"/>
      <c r="G26" s="499"/>
      <c r="H26" s="499"/>
      <c r="I26" s="83">
        <v>3</v>
      </c>
    </row>
    <row r="27" spans="1:9" ht="15" customHeight="1" x14ac:dyDescent="0.25">
      <c r="A27" s="498" t="s">
        <v>225</v>
      </c>
      <c r="B27" s="499"/>
      <c r="C27" s="499"/>
      <c r="D27" s="499"/>
      <c r="E27" s="499" t="s">
        <v>229</v>
      </c>
      <c r="F27" s="499"/>
      <c r="G27" s="499"/>
      <c r="H27" s="499"/>
      <c r="I27" s="83">
        <v>3</v>
      </c>
    </row>
    <row r="28" spans="1:9" ht="15" customHeight="1" x14ac:dyDescent="0.25">
      <c r="A28" s="498"/>
      <c r="B28" s="499"/>
      <c r="C28" s="499"/>
      <c r="D28" s="499"/>
      <c r="E28" s="499"/>
      <c r="F28" s="499"/>
      <c r="G28" s="499"/>
      <c r="H28" s="499"/>
      <c r="I28" s="83"/>
    </row>
    <row r="29" spans="1:9" ht="15" customHeight="1" x14ac:dyDescent="0.25">
      <c r="A29" s="532" t="s">
        <v>18</v>
      </c>
      <c r="B29" s="533"/>
      <c r="C29" s="533"/>
      <c r="D29" s="533"/>
      <c r="E29" s="533"/>
      <c r="F29" s="533"/>
      <c r="G29" s="533"/>
      <c r="H29" s="533"/>
      <c r="I29" s="534"/>
    </row>
    <row r="30" spans="1:9" x14ac:dyDescent="0.25">
      <c r="A30" s="572" t="s">
        <v>134</v>
      </c>
      <c r="B30" s="512"/>
      <c r="C30" s="512"/>
      <c r="D30" s="512"/>
      <c r="E30" s="512" t="s">
        <v>964</v>
      </c>
      <c r="F30" s="512"/>
      <c r="G30" s="512"/>
      <c r="H30" s="512"/>
      <c r="I30" s="103">
        <v>3</v>
      </c>
    </row>
    <row r="31" spans="1:9" x14ac:dyDescent="0.25">
      <c r="A31" s="572" t="s">
        <v>965</v>
      </c>
      <c r="B31" s="512"/>
      <c r="C31" s="512"/>
      <c r="D31" s="512"/>
      <c r="E31" s="512" t="s">
        <v>966</v>
      </c>
      <c r="F31" s="512"/>
      <c r="G31" s="512"/>
      <c r="H31" s="512"/>
      <c r="I31" s="103">
        <v>3</v>
      </c>
    </row>
    <row r="32" spans="1:9" x14ac:dyDescent="0.25">
      <c r="A32" s="572" t="s">
        <v>967</v>
      </c>
      <c r="B32" s="512"/>
      <c r="C32" s="512"/>
      <c r="D32" s="512"/>
      <c r="E32" s="512" t="s">
        <v>968</v>
      </c>
      <c r="F32" s="512"/>
      <c r="G32" s="512"/>
      <c r="H32" s="512"/>
      <c r="I32" s="103">
        <v>3</v>
      </c>
    </row>
    <row r="33" spans="1:9" x14ac:dyDescent="0.25">
      <c r="A33" s="572" t="s">
        <v>102</v>
      </c>
      <c r="B33" s="512"/>
      <c r="C33" s="512"/>
      <c r="D33" s="512"/>
      <c r="E33" s="512"/>
      <c r="F33" s="512"/>
      <c r="G33" s="512"/>
      <c r="H33" s="512"/>
      <c r="I33" s="103">
        <v>3</v>
      </c>
    </row>
    <row r="34" spans="1:9" x14ac:dyDescent="0.25">
      <c r="A34" s="516" t="s">
        <v>1548</v>
      </c>
      <c r="B34" s="517"/>
      <c r="C34" s="517"/>
      <c r="D34" s="517"/>
      <c r="E34" s="517"/>
      <c r="F34" s="517"/>
      <c r="G34" s="517"/>
      <c r="H34" s="518"/>
      <c r="I34" s="86">
        <f>SUM(I30:I33,I24:I27,I21,I18,I11:I15,I7:I8)</f>
        <v>62</v>
      </c>
    </row>
    <row r="35" spans="1:9" x14ac:dyDescent="0.25">
      <c r="A35" s="527" t="s">
        <v>560</v>
      </c>
      <c r="B35" s="527"/>
      <c r="C35" s="527" t="s">
        <v>1361</v>
      </c>
      <c r="D35" s="527"/>
      <c r="E35" s="219"/>
      <c r="F35" s="219"/>
      <c r="G35" s="219"/>
      <c r="H35" s="219"/>
      <c r="I35" s="93"/>
    </row>
  </sheetData>
  <sheetProtection password="CA9D" sheet="1" objects="1" scenarios="1"/>
  <mergeCells count="58">
    <mergeCell ref="A34:H34"/>
    <mergeCell ref="A3:B3"/>
    <mergeCell ref="C3:I3"/>
    <mergeCell ref="A35:B35"/>
    <mergeCell ref="C35:D35"/>
    <mergeCell ref="A31:D31"/>
    <mergeCell ref="E31:H31"/>
    <mergeCell ref="A32:D32"/>
    <mergeCell ref="E32:H32"/>
    <mergeCell ref="A33:D33"/>
    <mergeCell ref="E33:H33"/>
    <mergeCell ref="A28:D28"/>
    <mergeCell ref="E28:H28"/>
    <mergeCell ref="A29:I29"/>
    <mergeCell ref="A30:D30"/>
    <mergeCell ref="E30:H30"/>
    <mergeCell ref="A27:D27"/>
    <mergeCell ref="E27:H27"/>
    <mergeCell ref="A19:D19"/>
    <mergeCell ref="E19:H19"/>
    <mergeCell ref="A20:I20"/>
    <mergeCell ref="A21:D21"/>
    <mergeCell ref="E21:H21"/>
    <mergeCell ref="A22:D22"/>
    <mergeCell ref="E22:H22"/>
    <mergeCell ref="A23:I23"/>
    <mergeCell ref="A24:D24"/>
    <mergeCell ref="E24:H24"/>
    <mergeCell ref="A25:D25"/>
    <mergeCell ref="E25:H25"/>
    <mergeCell ref="A26:D26"/>
    <mergeCell ref="E26:H26"/>
    <mergeCell ref="A18:D18"/>
    <mergeCell ref="E18:H18"/>
    <mergeCell ref="A12:D12"/>
    <mergeCell ref="E12:H12"/>
    <mergeCell ref="A13:D13"/>
    <mergeCell ref="E13:H13"/>
    <mergeCell ref="A14:D14"/>
    <mergeCell ref="E14:H14"/>
    <mergeCell ref="A15:D15"/>
    <mergeCell ref="E15:H15"/>
    <mergeCell ref="A16:D16"/>
    <mergeCell ref="E16:H16"/>
    <mergeCell ref="A17:I17"/>
    <mergeCell ref="A11:D11"/>
    <mergeCell ref="E11:H11"/>
    <mergeCell ref="A1:I1"/>
    <mergeCell ref="A2:I2"/>
    <mergeCell ref="A5:I5"/>
    <mergeCell ref="A6:I6"/>
    <mergeCell ref="A7:D7"/>
    <mergeCell ref="E7:H7"/>
    <mergeCell ref="A8:D8"/>
    <mergeCell ref="E8:H8"/>
    <mergeCell ref="A9:D9"/>
    <mergeCell ref="E9:H9"/>
    <mergeCell ref="A10:I10"/>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20"/>
  <sheetViews>
    <sheetView view="pageLayout" zoomScaleNormal="100" workbookViewId="0">
      <selection activeCell="E11" sqref="E11:H11"/>
    </sheetView>
  </sheetViews>
  <sheetFormatPr defaultColWidth="9.140625" defaultRowHeight="15" x14ac:dyDescent="0.25"/>
  <cols>
    <col min="1" max="8" width="9.140625" style="350"/>
    <col min="9" max="9" width="9.140625" style="357"/>
    <col min="10" max="16384" width="9.140625" style="350"/>
  </cols>
  <sheetData>
    <row r="1" spans="1:10" x14ac:dyDescent="0.25">
      <c r="A1" s="493" t="s">
        <v>1305</v>
      </c>
      <c r="B1" s="493"/>
      <c r="C1" s="493"/>
      <c r="D1" s="493"/>
      <c r="E1" s="493"/>
      <c r="F1" s="493"/>
      <c r="G1" s="493"/>
      <c r="H1" s="493"/>
      <c r="I1" s="493"/>
    </row>
    <row r="2" spans="1:10" x14ac:dyDescent="0.25">
      <c r="A2" s="493" t="s">
        <v>42</v>
      </c>
      <c r="B2" s="493"/>
      <c r="C2" s="493"/>
      <c r="D2" s="493"/>
      <c r="E2" s="493"/>
      <c r="F2" s="493"/>
      <c r="G2" s="493"/>
      <c r="H2" s="493"/>
      <c r="I2" s="493"/>
    </row>
    <row r="3" spans="1:10" ht="15" customHeight="1" x14ac:dyDescent="0.25">
      <c r="A3" s="554" t="s">
        <v>27</v>
      </c>
      <c r="B3" s="555"/>
      <c r="C3" s="555" t="s">
        <v>137</v>
      </c>
      <c r="D3" s="555"/>
      <c r="E3" s="555"/>
      <c r="F3" s="555"/>
      <c r="G3" s="555"/>
      <c r="H3" s="555"/>
      <c r="I3" s="556"/>
    </row>
    <row r="4" spans="1:10" ht="15" customHeight="1" x14ac:dyDescent="0.25">
      <c r="A4" s="76" t="s">
        <v>29</v>
      </c>
      <c r="B4" s="354" t="s">
        <v>95</v>
      </c>
      <c r="C4" s="71"/>
      <c r="D4" s="71"/>
      <c r="E4" s="71"/>
      <c r="F4" s="71"/>
      <c r="G4" s="71"/>
      <c r="H4" s="71"/>
      <c r="I4" s="78"/>
    </row>
    <row r="5" spans="1:10" x14ac:dyDescent="0.25">
      <c r="A5" s="548"/>
      <c r="B5" s="549"/>
      <c r="C5" s="549"/>
      <c r="D5" s="549"/>
      <c r="E5" s="549"/>
      <c r="F5" s="549"/>
      <c r="G5" s="549"/>
      <c r="H5" s="549"/>
      <c r="I5" s="550"/>
    </row>
    <row r="6" spans="1:10" ht="30.75" customHeight="1" x14ac:dyDescent="0.25">
      <c r="A6" s="504" t="s">
        <v>331</v>
      </c>
      <c r="B6" s="505"/>
      <c r="C6" s="505"/>
      <c r="D6" s="505"/>
      <c r="E6" s="499" t="s">
        <v>2449</v>
      </c>
      <c r="F6" s="499"/>
      <c r="G6" s="499"/>
      <c r="H6" s="499"/>
      <c r="I6" s="83">
        <v>3</v>
      </c>
    </row>
    <row r="7" spans="1:10" x14ac:dyDescent="0.25">
      <c r="A7" s="485" t="s">
        <v>134</v>
      </c>
      <c r="B7" s="484"/>
      <c r="C7" s="484"/>
      <c r="D7" s="484"/>
      <c r="E7" s="484" t="s">
        <v>135</v>
      </c>
      <c r="F7" s="484"/>
      <c r="G7" s="484"/>
      <c r="H7" s="484"/>
      <c r="I7" s="39">
        <v>3</v>
      </c>
    </row>
    <row r="8" spans="1:10" x14ac:dyDescent="0.25">
      <c r="A8" s="485" t="s">
        <v>363</v>
      </c>
      <c r="B8" s="484"/>
      <c r="C8" s="484"/>
      <c r="D8" s="484"/>
      <c r="E8" s="484" t="s">
        <v>8</v>
      </c>
      <c r="F8" s="484"/>
      <c r="G8" s="484"/>
      <c r="H8" s="484"/>
      <c r="I8" s="39">
        <v>6</v>
      </c>
    </row>
    <row r="9" spans="1:10" ht="29.25" customHeight="1" x14ac:dyDescent="0.25">
      <c r="A9" s="504" t="s">
        <v>2422</v>
      </c>
      <c r="B9" s="505"/>
      <c r="C9" s="505"/>
      <c r="D9" s="505"/>
      <c r="E9" s="506" t="s">
        <v>2450</v>
      </c>
      <c r="F9" s="506"/>
      <c r="G9" s="506"/>
      <c r="H9" s="506"/>
      <c r="I9" s="83">
        <v>3</v>
      </c>
    </row>
    <row r="10" spans="1:10" ht="28.5" customHeight="1" x14ac:dyDescent="0.25">
      <c r="A10" s="504" t="s">
        <v>2</v>
      </c>
      <c r="B10" s="505"/>
      <c r="C10" s="505"/>
      <c r="D10" s="505"/>
      <c r="E10" s="507" t="s">
        <v>2536</v>
      </c>
      <c r="F10" s="507"/>
      <c r="G10" s="507"/>
      <c r="H10" s="507"/>
      <c r="I10" s="83">
        <v>6</v>
      </c>
      <c r="J10" s="367"/>
    </row>
    <row r="11" spans="1:10" ht="46.5" customHeight="1" x14ac:dyDescent="0.25">
      <c r="A11" s="504" t="s">
        <v>1887</v>
      </c>
      <c r="B11" s="505"/>
      <c r="C11" s="505"/>
      <c r="D11" s="505"/>
      <c r="E11" s="505" t="s">
        <v>2671</v>
      </c>
      <c r="F11" s="505"/>
      <c r="G11" s="505"/>
      <c r="H11" s="505"/>
      <c r="I11" s="83">
        <v>6</v>
      </c>
    </row>
    <row r="12" spans="1:10" ht="32.25" customHeight="1" x14ac:dyDescent="0.25">
      <c r="A12" s="489" t="s">
        <v>15</v>
      </c>
      <c r="B12" s="478"/>
      <c r="C12" s="478"/>
      <c r="D12" s="478"/>
      <c r="E12" s="484" t="s">
        <v>80</v>
      </c>
      <c r="F12" s="484"/>
      <c r="G12" s="484"/>
      <c r="H12" s="484"/>
      <c r="I12" s="39">
        <v>3</v>
      </c>
    </row>
    <row r="13" spans="1:10" ht="15" customHeight="1" x14ac:dyDescent="0.25">
      <c r="A13" s="485" t="s">
        <v>362</v>
      </c>
      <c r="B13" s="484"/>
      <c r="C13" s="484"/>
      <c r="D13" s="484"/>
      <c r="E13" s="484" t="s">
        <v>9</v>
      </c>
      <c r="F13" s="484"/>
      <c r="G13" s="484"/>
      <c r="H13" s="484"/>
      <c r="I13" s="39">
        <v>3</v>
      </c>
    </row>
    <row r="14" spans="1:10" ht="28.5" customHeight="1" x14ac:dyDescent="0.25">
      <c r="A14" s="489" t="s">
        <v>617</v>
      </c>
      <c r="B14" s="478"/>
      <c r="C14" s="478"/>
      <c r="D14" s="478"/>
      <c r="E14" s="484" t="s">
        <v>2492</v>
      </c>
      <c r="F14" s="484"/>
      <c r="G14" s="484"/>
      <c r="H14" s="484"/>
      <c r="I14" s="39">
        <v>8</v>
      </c>
    </row>
    <row r="15" spans="1:10" x14ac:dyDescent="0.25">
      <c r="A15" s="485" t="s">
        <v>2493</v>
      </c>
      <c r="B15" s="484"/>
      <c r="C15" s="484"/>
      <c r="D15" s="484"/>
      <c r="E15" s="484"/>
      <c r="F15" s="484"/>
      <c r="G15" s="484"/>
      <c r="H15" s="484"/>
      <c r="I15" s="39">
        <v>21</v>
      </c>
    </row>
    <row r="16" spans="1:10" x14ac:dyDescent="0.25">
      <c r="A16" s="546" t="s">
        <v>1396</v>
      </c>
      <c r="B16" s="547"/>
      <c r="C16" s="547"/>
      <c r="D16" s="547"/>
      <c r="E16" s="547"/>
      <c r="F16" s="547"/>
      <c r="G16" s="547"/>
      <c r="H16" s="563"/>
      <c r="I16" s="74">
        <f>SUM(I6:I15)</f>
        <v>62</v>
      </c>
    </row>
    <row r="17" spans="1:9" x14ac:dyDescent="0.25">
      <c r="A17" s="540" t="s">
        <v>6</v>
      </c>
      <c r="B17" s="540"/>
      <c r="C17" s="540"/>
      <c r="D17" s="540"/>
      <c r="E17" s="540"/>
      <c r="F17" s="540"/>
      <c r="G17" s="540"/>
      <c r="H17" s="540"/>
      <c r="I17" s="540"/>
    </row>
    <row r="18" spans="1:9" ht="42.75" customHeight="1" x14ac:dyDescent="0.25">
      <c r="A18" s="470" t="s">
        <v>2504</v>
      </c>
      <c r="B18" s="470"/>
      <c r="C18" s="470"/>
      <c r="D18" s="470"/>
      <c r="E18" s="470"/>
      <c r="F18" s="470"/>
      <c r="G18" s="470"/>
      <c r="H18" s="470"/>
      <c r="I18" s="470"/>
    </row>
    <row r="19" spans="1:9" ht="54.75" customHeight="1" x14ac:dyDescent="0.25">
      <c r="A19" s="503" t="s">
        <v>2421</v>
      </c>
      <c r="B19" s="503"/>
      <c r="C19" s="503"/>
      <c r="D19" s="503"/>
      <c r="E19" s="503"/>
      <c r="F19" s="503"/>
      <c r="G19" s="503"/>
      <c r="H19" s="503"/>
      <c r="I19" s="503"/>
    </row>
    <row r="20" spans="1:9" x14ac:dyDescent="0.25">
      <c r="A20" s="418" t="s">
        <v>560</v>
      </c>
      <c r="B20" s="418"/>
      <c r="C20" s="418" t="s">
        <v>1361</v>
      </c>
      <c r="D20" s="418"/>
    </row>
  </sheetData>
  <sheetProtection password="CA9D" sheet="1" objects="1" scenarios="1"/>
  <mergeCells count="3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I19"/>
    <mergeCell ref="A20:B20"/>
    <mergeCell ref="C20:D20"/>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I37"/>
  <sheetViews>
    <sheetView view="pageLayout" topLeftCell="A13" zoomScaleNormal="100" workbookViewId="0">
      <selection activeCell="E27" sqref="E27:H27"/>
    </sheetView>
  </sheetViews>
  <sheetFormatPr defaultColWidth="9.140625" defaultRowHeight="15" x14ac:dyDescent="0.25"/>
  <cols>
    <col min="1" max="8" width="9.140625" style="350"/>
    <col min="9" max="9" width="9.140625" style="357"/>
    <col min="10" max="16384" width="9.140625" style="350"/>
  </cols>
  <sheetData>
    <row r="1" spans="1:9" x14ac:dyDescent="0.25">
      <c r="A1" s="742" t="s">
        <v>969</v>
      </c>
      <c r="B1" s="742"/>
      <c r="C1" s="742"/>
      <c r="D1" s="742"/>
      <c r="E1" s="742"/>
      <c r="F1" s="742"/>
      <c r="G1" s="742"/>
      <c r="H1" s="742"/>
      <c r="I1" s="742"/>
    </row>
    <row r="2" spans="1:9" x14ac:dyDescent="0.25">
      <c r="A2" s="447" t="s">
        <v>31</v>
      </c>
      <c r="B2" s="447"/>
      <c r="C2" s="447"/>
      <c r="D2" s="447"/>
      <c r="E2" s="447"/>
      <c r="F2" s="447"/>
      <c r="G2" s="447"/>
      <c r="H2" s="447"/>
      <c r="I2" s="447"/>
    </row>
    <row r="3" spans="1:9" ht="14.25" customHeight="1" x14ac:dyDescent="0.25">
      <c r="A3" s="519" t="s">
        <v>27</v>
      </c>
      <c r="B3" s="520"/>
      <c r="C3" s="520" t="s">
        <v>971</v>
      </c>
      <c r="D3" s="520"/>
      <c r="E3" s="520"/>
      <c r="F3" s="520"/>
      <c r="G3" s="520"/>
      <c r="H3" s="520"/>
      <c r="I3" s="521"/>
    </row>
    <row r="4" spans="1:9" ht="13.5" customHeight="1" x14ac:dyDescent="0.25">
      <c r="A4" s="81" t="s">
        <v>29</v>
      </c>
      <c r="B4" s="356" t="s">
        <v>972</v>
      </c>
      <c r="C4" s="351"/>
      <c r="D4" s="351"/>
      <c r="E4" s="351"/>
      <c r="F4" s="351"/>
      <c r="G4" s="351"/>
      <c r="H4" s="351"/>
      <c r="I4" s="83"/>
    </row>
    <row r="5" spans="1:9" x14ac:dyDescent="0.25">
      <c r="A5" s="524" t="s">
        <v>1385</v>
      </c>
      <c r="B5" s="525"/>
      <c r="C5" s="525"/>
      <c r="D5" s="525"/>
      <c r="E5" s="525"/>
      <c r="F5" s="525"/>
      <c r="G5" s="525"/>
      <c r="H5" s="525"/>
      <c r="I5" s="526"/>
    </row>
    <row r="6" spans="1:9" ht="15" customHeight="1" x14ac:dyDescent="0.25">
      <c r="A6" s="498" t="s">
        <v>24</v>
      </c>
      <c r="B6" s="499"/>
      <c r="C6" s="499"/>
      <c r="D6" s="499"/>
      <c r="E6" s="499" t="s">
        <v>25</v>
      </c>
      <c r="F6" s="499"/>
      <c r="G6" s="499"/>
      <c r="H6" s="499"/>
      <c r="I6" s="83">
        <v>3</v>
      </c>
    </row>
    <row r="7" spans="1:9" ht="15" customHeight="1" x14ac:dyDescent="0.25">
      <c r="A7" s="498" t="s">
        <v>363</v>
      </c>
      <c r="B7" s="499"/>
      <c r="C7" s="499"/>
      <c r="D7" s="499"/>
      <c r="E7" s="499" t="s">
        <v>8</v>
      </c>
      <c r="F7" s="499"/>
      <c r="G7" s="499"/>
      <c r="H7" s="499"/>
      <c r="I7" s="83">
        <v>6</v>
      </c>
    </row>
    <row r="8" spans="1:9" ht="30" customHeight="1" x14ac:dyDescent="0.25">
      <c r="A8" s="504" t="s">
        <v>15</v>
      </c>
      <c r="B8" s="505"/>
      <c r="C8" s="505"/>
      <c r="D8" s="505"/>
      <c r="E8" s="499" t="s">
        <v>80</v>
      </c>
      <c r="F8" s="499"/>
      <c r="G8" s="499"/>
      <c r="H8" s="499"/>
      <c r="I8" s="83">
        <v>3</v>
      </c>
    </row>
    <row r="9" spans="1:9" x14ac:dyDescent="0.25">
      <c r="A9" s="498" t="s">
        <v>362</v>
      </c>
      <c r="B9" s="499"/>
      <c r="C9" s="499"/>
      <c r="D9" s="499"/>
      <c r="E9" s="499" t="s">
        <v>9</v>
      </c>
      <c r="F9" s="499"/>
      <c r="G9" s="499"/>
      <c r="H9" s="499"/>
      <c r="I9" s="83">
        <v>3</v>
      </c>
    </row>
    <row r="10" spans="1:9" x14ac:dyDescent="0.25">
      <c r="A10" s="498" t="s">
        <v>37</v>
      </c>
      <c r="B10" s="499"/>
      <c r="C10" s="499"/>
      <c r="D10" s="499"/>
      <c r="E10" s="499" t="s">
        <v>83</v>
      </c>
      <c r="F10" s="499"/>
      <c r="G10" s="499"/>
      <c r="H10" s="499"/>
      <c r="I10" s="83">
        <v>8</v>
      </c>
    </row>
    <row r="11" spans="1:9" ht="15" customHeight="1" x14ac:dyDescent="0.25">
      <c r="A11" s="501" t="s">
        <v>1563</v>
      </c>
      <c r="B11" s="501"/>
      <c r="C11" s="501"/>
      <c r="D11" s="501"/>
      <c r="E11" s="501"/>
      <c r="F11" s="501"/>
      <c r="G11" s="501"/>
      <c r="H11" s="501"/>
      <c r="I11" s="86">
        <f>SUM(I6:I10)</f>
        <v>23</v>
      </c>
    </row>
    <row r="12" spans="1:9" x14ac:dyDescent="0.25">
      <c r="A12" s="509" t="s">
        <v>1524</v>
      </c>
      <c r="B12" s="510"/>
      <c r="C12" s="510"/>
      <c r="D12" s="510"/>
      <c r="E12" s="510"/>
      <c r="F12" s="510"/>
      <c r="G12" s="510"/>
      <c r="H12" s="510"/>
      <c r="I12" s="511"/>
    </row>
    <row r="13" spans="1:9" ht="15" customHeight="1" x14ac:dyDescent="0.25">
      <c r="A13" s="634" t="s">
        <v>13</v>
      </c>
      <c r="B13" s="635"/>
      <c r="C13" s="635"/>
      <c r="D13" s="635"/>
      <c r="E13" s="635" t="s">
        <v>136</v>
      </c>
      <c r="F13" s="635"/>
      <c r="G13" s="635"/>
      <c r="H13" s="635"/>
      <c r="I13" s="109">
        <v>3</v>
      </c>
    </row>
    <row r="14" spans="1:9" x14ac:dyDescent="0.25">
      <c r="A14" s="498" t="s">
        <v>10</v>
      </c>
      <c r="B14" s="499"/>
      <c r="C14" s="499"/>
      <c r="D14" s="499"/>
      <c r="E14" s="499" t="s">
        <v>512</v>
      </c>
      <c r="F14" s="499"/>
      <c r="G14" s="499"/>
      <c r="H14" s="499"/>
      <c r="I14" s="83">
        <v>3</v>
      </c>
    </row>
    <row r="15" spans="1:9" x14ac:dyDescent="0.25">
      <c r="A15" s="498" t="s">
        <v>138</v>
      </c>
      <c r="B15" s="499"/>
      <c r="C15" s="499"/>
      <c r="D15" s="499"/>
      <c r="E15" s="499" t="s">
        <v>140</v>
      </c>
      <c r="F15" s="499"/>
      <c r="G15" s="499"/>
      <c r="H15" s="499"/>
      <c r="I15" s="83">
        <v>3</v>
      </c>
    </row>
    <row r="16" spans="1:9" ht="30" customHeight="1" x14ac:dyDescent="0.25">
      <c r="A16" s="504" t="s">
        <v>11</v>
      </c>
      <c r="B16" s="505"/>
      <c r="C16" s="505"/>
      <c r="D16" s="505"/>
      <c r="E16" s="505" t="s">
        <v>877</v>
      </c>
      <c r="F16" s="505"/>
      <c r="G16" s="505"/>
      <c r="H16" s="505"/>
      <c r="I16" s="83">
        <v>6</v>
      </c>
    </row>
    <row r="17" spans="1:9" ht="15" customHeight="1" x14ac:dyDescent="0.25">
      <c r="A17" s="498" t="s">
        <v>986</v>
      </c>
      <c r="B17" s="499"/>
      <c r="C17" s="499"/>
      <c r="D17" s="499"/>
      <c r="E17" s="499" t="s">
        <v>639</v>
      </c>
      <c r="F17" s="499"/>
      <c r="G17" s="499"/>
      <c r="H17" s="499"/>
      <c r="I17" s="83">
        <v>3</v>
      </c>
    </row>
    <row r="18" spans="1:9" ht="15" customHeight="1" x14ac:dyDescent="0.25">
      <c r="A18" s="498" t="s">
        <v>212</v>
      </c>
      <c r="B18" s="499"/>
      <c r="C18" s="499"/>
      <c r="D18" s="499"/>
      <c r="E18" s="499" t="s">
        <v>12</v>
      </c>
      <c r="F18" s="499"/>
      <c r="G18" s="499"/>
      <c r="H18" s="499"/>
      <c r="I18" s="83">
        <v>3</v>
      </c>
    </row>
    <row r="19" spans="1:9" x14ac:dyDescent="0.25">
      <c r="A19" s="498" t="s">
        <v>39</v>
      </c>
      <c r="B19" s="499"/>
      <c r="C19" s="499"/>
      <c r="D19" s="499"/>
      <c r="E19" s="647" t="s">
        <v>1411</v>
      </c>
      <c r="F19" s="647"/>
      <c r="G19" s="647"/>
      <c r="H19" s="647"/>
      <c r="I19" s="83">
        <v>6</v>
      </c>
    </row>
    <row r="20" spans="1:9" x14ac:dyDescent="0.25">
      <c r="A20" s="572" t="s">
        <v>102</v>
      </c>
      <c r="B20" s="512"/>
      <c r="C20" s="512"/>
      <c r="D20" s="512"/>
      <c r="E20" s="512"/>
      <c r="F20" s="512"/>
      <c r="G20" s="512"/>
      <c r="H20" s="512"/>
      <c r="I20" s="103">
        <v>12</v>
      </c>
    </row>
    <row r="21" spans="1:9" x14ac:dyDescent="0.25">
      <c r="A21" s="500" t="s">
        <v>1391</v>
      </c>
      <c r="B21" s="500"/>
      <c r="C21" s="500"/>
      <c r="D21" s="500"/>
      <c r="E21" s="500"/>
      <c r="F21" s="500"/>
      <c r="G21" s="500"/>
      <c r="H21" s="500"/>
      <c r="I21" s="84">
        <f>SUM(I13:I20)</f>
        <v>39</v>
      </c>
    </row>
    <row r="22" spans="1:9" x14ac:dyDescent="0.25">
      <c r="A22" s="501" t="s">
        <v>1392</v>
      </c>
      <c r="B22" s="501"/>
      <c r="C22" s="501"/>
      <c r="D22" s="501"/>
      <c r="E22" s="501"/>
      <c r="F22" s="501"/>
      <c r="G22" s="501"/>
      <c r="H22" s="501"/>
      <c r="I22" s="86">
        <f>SUM(I11,I21)</f>
        <v>62</v>
      </c>
    </row>
    <row r="23" spans="1:9" x14ac:dyDescent="0.25">
      <c r="A23" s="509" t="s">
        <v>1527</v>
      </c>
      <c r="B23" s="510"/>
      <c r="C23" s="510"/>
      <c r="D23" s="510"/>
      <c r="E23" s="510"/>
      <c r="F23" s="510"/>
      <c r="G23" s="510"/>
      <c r="H23" s="510"/>
      <c r="I23" s="511"/>
    </row>
    <row r="24" spans="1:9" ht="27" customHeight="1" x14ac:dyDescent="0.25">
      <c r="A24" s="504" t="s">
        <v>331</v>
      </c>
      <c r="B24" s="505"/>
      <c r="C24" s="505"/>
      <c r="D24" s="505"/>
      <c r="E24" s="499" t="s">
        <v>2449</v>
      </c>
      <c r="F24" s="499"/>
      <c r="G24" s="499"/>
      <c r="H24" s="499"/>
      <c r="I24" s="83">
        <v>3</v>
      </c>
    </row>
    <row r="25" spans="1:9" ht="27" customHeight="1" x14ac:dyDescent="0.25">
      <c r="A25" s="504" t="s">
        <v>2422</v>
      </c>
      <c r="B25" s="505"/>
      <c r="C25" s="505"/>
      <c r="D25" s="505"/>
      <c r="E25" s="506" t="s">
        <v>2450</v>
      </c>
      <c r="F25" s="506"/>
      <c r="G25" s="506"/>
      <c r="H25" s="506"/>
      <c r="I25" s="83">
        <v>3</v>
      </c>
    </row>
    <row r="26" spans="1:9" ht="28.5" customHeight="1" x14ac:dyDescent="0.25">
      <c r="A26" s="504" t="s">
        <v>2</v>
      </c>
      <c r="B26" s="505"/>
      <c r="C26" s="505"/>
      <c r="D26" s="505"/>
      <c r="E26" s="507" t="s">
        <v>2536</v>
      </c>
      <c r="F26" s="507"/>
      <c r="G26" s="507"/>
      <c r="H26" s="507"/>
      <c r="I26" s="83">
        <v>6</v>
      </c>
    </row>
    <row r="27" spans="1:9" ht="42.75" customHeight="1" x14ac:dyDescent="0.25">
      <c r="A27" s="504" t="s">
        <v>1887</v>
      </c>
      <c r="B27" s="505"/>
      <c r="C27" s="505"/>
      <c r="D27" s="505"/>
      <c r="E27" s="505" t="s">
        <v>2671</v>
      </c>
      <c r="F27" s="505"/>
      <c r="G27" s="505"/>
      <c r="H27" s="505"/>
      <c r="I27" s="83">
        <v>6</v>
      </c>
    </row>
    <row r="28" spans="1:9" ht="58.5" customHeight="1" x14ac:dyDescent="0.25">
      <c r="A28" s="504" t="s">
        <v>2506</v>
      </c>
      <c r="B28" s="505"/>
      <c r="C28" s="505"/>
      <c r="D28" s="505"/>
      <c r="E28" s="499" t="s">
        <v>2530</v>
      </c>
      <c r="F28" s="499"/>
      <c r="G28" s="499"/>
      <c r="H28" s="499"/>
      <c r="I28" s="83">
        <v>3</v>
      </c>
    </row>
    <row r="29" spans="1:9" x14ac:dyDescent="0.25">
      <c r="A29" s="498" t="s">
        <v>2507</v>
      </c>
      <c r="B29" s="499"/>
      <c r="C29" s="499"/>
      <c r="D29" s="499"/>
      <c r="E29" s="499" t="s">
        <v>35</v>
      </c>
      <c r="F29" s="499"/>
      <c r="G29" s="499"/>
      <c r="H29" s="499"/>
      <c r="I29" s="83">
        <v>3</v>
      </c>
    </row>
    <row r="30" spans="1:9" x14ac:dyDescent="0.25">
      <c r="A30" s="498" t="s">
        <v>1961</v>
      </c>
      <c r="B30" s="499"/>
      <c r="C30" s="499"/>
      <c r="D30" s="499"/>
      <c r="E30" s="647" t="s">
        <v>81</v>
      </c>
      <c r="F30" s="647"/>
      <c r="G30" s="647"/>
      <c r="H30" s="647"/>
      <c r="I30" s="83">
        <v>12</v>
      </c>
    </row>
    <row r="31" spans="1:9" x14ac:dyDescent="0.25">
      <c r="A31" s="572" t="s">
        <v>102</v>
      </c>
      <c r="B31" s="512"/>
      <c r="C31" s="512"/>
      <c r="D31" s="512"/>
      <c r="E31" s="512"/>
      <c r="F31" s="512"/>
      <c r="G31" s="512"/>
      <c r="H31" s="512"/>
      <c r="I31" s="103">
        <v>3</v>
      </c>
    </row>
    <row r="32" spans="1:9" ht="14.25" customHeight="1" x14ac:dyDescent="0.25">
      <c r="A32" s="500" t="s">
        <v>1395</v>
      </c>
      <c r="B32" s="500"/>
      <c r="C32" s="500"/>
      <c r="D32" s="500"/>
      <c r="E32" s="500"/>
      <c r="F32" s="500"/>
      <c r="G32" s="500"/>
      <c r="H32" s="500"/>
      <c r="I32" s="84">
        <f>SUM(I24:I31)</f>
        <v>39</v>
      </c>
    </row>
    <row r="33" spans="1:9" ht="14.25" customHeight="1" x14ac:dyDescent="0.25">
      <c r="A33" s="501" t="s">
        <v>1396</v>
      </c>
      <c r="B33" s="501"/>
      <c r="C33" s="501"/>
      <c r="D33" s="501"/>
      <c r="E33" s="501"/>
      <c r="F33" s="501"/>
      <c r="G33" s="501"/>
      <c r="H33" s="501"/>
      <c r="I33" s="86">
        <f>SUM(I11,I32)</f>
        <v>62</v>
      </c>
    </row>
    <row r="34" spans="1:9" ht="11.25" customHeight="1" x14ac:dyDescent="0.25">
      <c r="A34" s="738" t="s">
        <v>1519</v>
      </c>
      <c r="B34" s="738"/>
      <c r="C34" s="738"/>
      <c r="D34" s="738"/>
      <c r="E34" s="738"/>
      <c r="F34" s="738"/>
      <c r="G34" s="738"/>
      <c r="H34" s="738"/>
      <c r="I34" s="738"/>
    </row>
    <row r="35" spans="1:9" ht="53.25" customHeight="1" x14ac:dyDescent="0.25">
      <c r="A35" s="503" t="s">
        <v>2421</v>
      </c>
      <c r="B35" s="503"/>
      <c r="C35" s="503"/>
      <c r="D35" s="503"/>
      <c r="E35" s="503"/>
      <c r="F35" s="503"/>
      <c r="G35" s="503"/>
      <c r="H35" s="503"/>
      <c r="I35" s="503"/>
    </row>
    <row r="36" spans="1:9" ht="24" customHeight="1" x14ac:dyDescent="0.25">
      <c r="A36" s="503" t="s">
        <v>1962</v>
      </c>
      <c r="B36" s="503"/>
      <c r="C36" s="503"/>
      <c r="D36" s="503"/>
      <c r="E36" s="503"/>
      <c r="F36" s="503"/>
      <c r="G36" s="503"/>
      <c r="H36" s="503"/>
      <c r="I36" s="503"/>
    </row>
    <row r="37" spans="1:9" x14ac:dyDescent="0.25">
      <c r="A37" s="527" t="s">
        <v>560</v>
      </c>
      <c r="B37" s="527"/>
      <c r="C37" s="527" t="s">
        <v>1361</v>
      </c>
      <c r="D37" s="527"/>
      <c r="E37" s="359"/>
      <c r="F37" s="359"/>
      <c r="G37" s="359"/>
      <c r="H37" s="359"/>
      <c r="I37" s="93"/>
    </row>
  </sheetData>
  <sheetProtection password="CA9D" sheet="1" objects="1" scenarios="1"/>
  <mergeCells count="59">
    <mergeCell ref="A1:I1"/>
    <mergeCell ref="A2:I2"/>
    <mergeCell ref="A5:I5"/>
    <mergeCell ref="A10:D10"/>
    <mergeCell ref="E10:H10"/>
    <mergeCell ref="A8:D8"/>
    <mergeCell ref="A7:D7"/>
    <mergeCell ref="E7:H7"/>
    <mergeCell ref="A3:B3"/>
    <mergeCell ref="C3:I3"/>
    <mergeCell ref="A6:D6"/>
    <mergeCell ref="E6:H6"/>
    <mergeCell ref="E8:H8"/>
    <mergeCell ref="A9:D9"/>
    <mergeCell ref="E9:H9"/>
    <mergeCell ref="A12:I12"/>
    <mergeCell ref="E19:H19"/>
    <mergeCell ref="A11:H11"/>
    <mergeCell ref="A16:D16"/>
    <mergeCell ref="A19:D19"/>
    <mergeCell ref="E16:H16"/>
    <mergeCell ref="A17:D17"/>
    <mergeCell ref="E17:H17"/>
    <mergeCell ref="A18:D18"/>
    <mergeCell ref="E18:H18"/>
    <mergeCell ref="A13:D13"/>
    <mergeCell ref="E13:H13"/>
    <mergeCell ref="A14:D14"/>
    <mergeCell ref="E14:H14"/>
    <mergeCell ref="A15:D15"/>
    <mergeCell ref="E15:H15"/>
    <mergeCell ref="A20:D20"/>
    <mergeCell ref="E20:H20"/>
    <mergeCell ref="C37:D37"/>
    <mergeCell ref="A37:B37"/>
    <mergeCell ref="A34:I34"/>
    <mergeCell ref="A32:H32"/>
    <mergeCell ref="A23:I23"/>
    <mergeCell ref="A30:D30"/>
    <mergeCell ref="E30:H30"/>
    <mergeCell ref="A25:D25"/>
    <mergeCell ref="E25:H25"/>
    <mergeCell ref="A21:H21"/>
    <mergeCell ref="A22:H22"/>
    <mergeCell ref="A36:I36"/>
    <mergeCell ref="A29:D29"/>
    <mergeCell ref="E29:H29"/>
    <mergeCell ref="A35:I35"/>
    <mergeCell ref="A33:H33"/>
    <mergeCell ref="A27:D27"/>
    <mergeCell ref="E27:H27"/>
    <mergeCell ref="A28:D28"/>
    <mergeCell ref="E28:H28"/>
    <mergeCell ref="A24:D24"/>
    <mergeCell ref="E24:H24"/>
    <mergeCell ref="A26:D26"/>
    <mergeCell ref="E26:H26"/>
    <mergeCell ref="A31:D31"/>
    <mergeCell ref="E31:H31"/>
  </mergeCells>
  <hyperlinks>
    <hyperlink ref="A37" location="'Table of Contents'!A1" display="table of contents"/>
    <hyperlink ref="C37:D37" location="'Programs by University'!A1" display="programs by university"/>
  </hyperlinks>
  <pageMargins left="1" right="1" top="0.60416666666666663" bottom="0.69791666666666663" header="0.5" footer="0.5"/>
  <pageSetup orientation="portrait" r:id="rId1"/>
  <headerFooter>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I36"/>
  <sheetViews>
    <sheetView view="pageLayout" zoomScaleNormal="100" workbookViewId="0">
      <selection sqref="A1:I1"/>
    </sheetView>
  </sheetViews>
  <sheetFormatPr defaultColWidth="9.140625" defaultRowHeight="15" x14ac:dyDescent="0.25"/>
  <cols>
    <col min="1" max="1" width="9.140625" style="25" customWidth="1"/>
    <col min="2" max="8" width="9.140625" style="25"/>
    <col min="9" max="9" width="9.140625" style="2"/>
    <col min="10" max="16384" width="9.140625" style="25"/>
  </cols>
  <sheetData>
    <row r="1" spans="1:9" x14ac:dyDescent="0.25">
      <c r="A1" s="742" t="s">
        <v>974</v>
      </c>
      <c r="B1" s="742"/>
      <c r="C1" s="742"/>
      <c r="D1" s="742"/>
      <c r="E1" s="742"/>
      <c r="F1" s="742"/>
      <c r="G1" s="742"/>
      <c r="H1" s="742"/>
      <c r="I1" s="742"/>
    </row>
    <row r="2" spans="1:9" ht="14.65" x14ac:dyDescent="0.3">
      <c r="A2" s="447" t="s">
        <v>973</v>
      </c>
      <c r="B2" s="447"/>
      <c r="C2" s="447"/>
      <c r="D2" s="447"/>
      <c r="E2" s="447"/>
      <c r="F2" s="447"/>
      <c r="G2" s="447"/>
      <c r="H2" s="447"/>
      <c r="I2" s="447"/>
    </row>
    <row r="3" spans="1:9" ht="9" customHeight="1" x14ac:dyDescent="0.3">
      <c r="A3" s="461"/>
      <c r="B3" s="461"/>
      <c r="C3" s="461"/>
      <c r="D3" s="461"/>
      <c r="E3" s="461"/>
      <c r="F3" s="461"/>
      <c r="G3" s="461"/>
      <c r="H3" s="461"/>
      <c r="I3" s="461"/>
    </row>
    <row r="4" spans="1:9" s="51" customFormat="1" ht="14.65" x14ac:dyDescent="0.3">
      <c r="A4" s="634" t="s">
        <v>1466</v>
      </c>
      <c r="B4" s="635"/>
      <c r="C4" s="635"/>
      <c r="D4" s="144"/>
      <c r="E4" s="144"/>
      <c r="F4" s="144"/>
      <c r="G4" s="144"/>
      <c r="H4" s="144"/>
      <c r="I4" s="145"/>
    </row>
    <row r="5" spans="1:9" s="51" customFormat="1" ht="14.65" x14ac:dyDescent="0.3">
      <c r="A5" s="498" t="s">
        <v>1467</v>
      </c>
      <c r="B5" s="499"/>
      <c r="C5" s="133"/>
      <c r="D5" s="133"/>
      <c r="E5" s="133"/>
      <c r="F5" s="133"/>
      <c r="G5" s="133"/>
      <c r="H5" s="133"/>
      <c r="I5" s="134"/>
    </row>
    <row r="6" spans="1:9" ht="8.25" customHeight="1" x14ac:dyDescent="0.25">
      <c r="A6" s="807"/>
      <c r="B6" s="808"/>
      <c r="C6" s="808"/>
      <c r="D6" s="808"/>
      <c r="E6" s="808"/>
      <c r="F6" s="808"/>
      <c r="G6" s="808"/>
      <c r="H6" s="808"/>
      <c r="I6" s="809"/>
    </row>
    <row r="7" spans="1:9" ht="15" customHeight="1" x14ac:dyDescent="0.25">
      <c r="A7" s="524" t="s">
        <v>1385</v>
      </c>
      <c r="B7" s="525"/>
      <c r="C7" s="525"/>
      <c r="D7" s="525"/>
      <c r="E7" s="525"/>
      <c r="F7" s="525"/>
      <c r="G7" s="525"/>
      <c r="H7" s="525"/>
      <c r="I7" s="526"/>
    </row>
    <row r="8" spans="1:9" ht="15" customHeight="1" x14ac:dyDescent="0.25">
      <c r="A8" s="498" t="s">
        <v>13</v>
      </c>
      <c r="B8" s="499"/>
      <c r="C8" s="499"/>
      <c r="D8" s="499"/>
      <c r="E8" s="499" t="s">
        <v>136</v>
      </c>
      <c r="F8" s="499"/>
      <c r="G8" s="499"/>
      <c r="H8" s="499"/>
      <c r="I8" s="83">
        <v>3</v>
      </c>
    </row>
    <row r="9" spans="1:9" ht="15" customHeight="1" x14ac:dyDescent="0.25">
      <c r="A9" s="498" t="s">
        <v>24</v>
      </c>
      <c r="B9" s="499"/>
      <c r="C9" s="499"/>
      <c r="D9" s="499"/>
      <c r="E9" s="499" t="s">
        <v>25</v>
      </c>
      <c r="F9" s="499"/>
      <c r="G9" s="499"/>
      <c r="H9" s="499"/>
      <c r="I9" s="83">
        <v>3</v>
      </c>
    </row>
    <row r="10" spans="1:9" x14ac:dyDescent="0.25">
      <c r="A10" s="498" t="s">
        <v>363</v>
      </c>
      <c r="B10" s="499"/>
      <c r="C10" s="499"/>
      <c r="D10" s="499"/>
      <c r="E10" s="499" t="s">
        <v>8</v>
      </c>
      <c r="F10" s="499"/>
      <c r="G10" s="499"/>
      <c r="H10" s="499"/>
      <c r="I10" s="83">
        <v>6</v>
      </c>
    </row>
    <row r="11" spans="1:9" ht="29.25" customHeight="1" x14ac:dyDescent="0.25">
      <c r="A11" s="504" t="s">
        <v>10</v>
      </c>
      <c r="B11" s="505"/>
      <c r="C11" s="505"/>
      <c r="D11" s="505"/>
      <c r="E11" s="499" t="s">
        <v>74</v>
      </c>
      <c r="F11" s="499"/>
      <c r="G11" s="499"/>
      <c r="H11" s="499"/>
      <c r="I11" s="83">
        <v>3</v>
      </c>
    </row>
    <row r="12" spans="1:9" ht="31.7" customHeight="1" x14ac:dyDescent="0.25">
      <c r="A12" s="504" t="s">
        <v>11</v>
      </c>
      <c r="B12" s="505"/>
      <c r="C12" s="505"/>
      <c r="D12" s="505"/>
      <c r="E12" s="505" t="s">
        <v>877</v>
      </c>
      <c r="F12" s="505"/>
      <c r="G12" s="505"/>
      <c r="H12" s="505"/>
      <c r="I12" s="83">
        <v>6</v>
      </c>
    </row>
    <row r="13" spans="1:9" x14ac:dyDescent="0.25">
      <c r="A13" s="498" t="s">
        <v>978</v>
      </c>
      <c r="B13" s="499"/>
      <c r="C13" s="499"/>
      <c r="D13" s="499"/>
      <c r="E13" s="499" t="s">
        <v>975</v>
      </c>
      <c r="F13" s="499"/>
      <c r="G13" s="499"/>
      <c r="H13" s="499"/>
      <c r="I13" s="83">
        <v>3</v>
      </c>
    </row>
    <row r="14" spans="1:9" x14ac:dyDescent="0.25">
      <c r="A14" s="498" t="s">
        <v>979</v>
      </c>
      <c r="B14" s="499"/>
      <c r="C14" s="499"/>
      <c r="D14" s="499"/>
      <c r="E14" s="499" t="s">
        <v>976</v>
      </c>
      <c r="F14" s="499"/>
      <c r="G14" s="499"/>
      <c r="H14" s="499"/>
      <c r="I14" s="83">
        <v>3</v>
      </c>
    </row>
    <row r="15" spans="1:9" x14ac:dyDescent="0.25">
      <c r="A15" s="498" t="s">
        <v>980</v>
      </c>
      <c r="B15" s="499"/>
      <c r="C15" s="499"/>
      <c r="D15" s="499"/>
      <c r="E15" s="499" t="s">
        <v>977</v>
      </c>
      <c r="F15" s="499"/>
      <c r="G15" s="499"/>
      <c r="H15" s="499"/>
      <c r="I15" s="83">
        <v>3</v>
      </c>
    </row>
    <row r="16" spans="1:9" ht="30" customHeight="1" x14ac:dyDescent="0.25">
      <c r="A16" s="504" t="s">
        <v>15</v>
      </c>
      <c r="B16" s="505"/>
      <c r="C16" s="505"/>
      <c r="D16" s="505"/>
      <c r="E16" s="499" t="s">
        <v>80</v>
      </c>
      <c r="F16" s="499"/>
      <c r="G16" s="499"/>
      <c r="H16" s="499"/>
      <c r="I16" s="83">
        <v>3</v>
      </c>
    </row>
    <row r="17" spans="1:9" x14ac:dyDescent="0.25">
      <c r="A17" s="498" t="s">
        <v>986</v>
      </c>
      <c r="B17" s="499"/>
      <c r="C17" s="499"/>
      <c r="D17" s="499"/>
      <c r="E17" s="499" t="s">
        <v>639</v>
      </c>
      <c r="F17" s="499"/>
      <c r="G17" s="499"/>
      <c r="H17" s="499"/>
      <c r="I17" s="83">
        <v>3</v>
      </c>
    </row>
    <row r="18" spans="1:9" x14ac:dyDescent="0.25">
      <c r="A18" s="498" t="s">
        <v>212</v>
      </c>
      <c r="B18" s="499"/>
      <c r="C18" s="499"/>
      <c r="D18" s="499"/>
      <c r="E18" s="499" t="s">
        <v>12</v>
      </c>
      <c r="F18" s="499"/>
      <c r="G18" s="499"/>
      <c r="H18" s="499"/>
      <c r="I18" s="83">
        <v>3</v>
      </c>
    </row>
    <row r="19" spans="1:9" x14ac:dyDescent="0.25">
      <c r="A19" s="498" t="s">
        <v>138</v>
      </c>
      <c r="B19" s="499"/>
      <c r="C19" s="499"/>
      <c r="D19" s="499"/>
      <c r="E19" s="499" t="s">
        <v>132</v>
      </c>
      <c r="F19" s="499"/>
      <c r="G19" s="499"/>
      <c r="H19" s="499"/>
      <c r="I19" s="83">
        <v>3</v>
      </c>
    </row>
    <row r="20" spans="1:9" x14ac:dyDescent="0.25">
      <c r="A20" s="498" t="s">
        <v>362</v>
      </c>
      <c r="B20" s="499"/>
      <c r="C20" s="499"/>
      <c r="D20" s="499"/>
      <c r="E20" s="499" t="s">
        <v>9</v>
      </c>
      <c r="F20" s="499"/>
      <c r="G20" s="499"/>
      <c r="H20" s="499"/>
      <c r="I20" s="83">
        <v>3</v>
      </c>
    </row>
    <row r="21" spans="1:9" x14ac:dyDescent="0.25">
      <c r="A21" s="498" t="s">
        <v>617</v>
      </c>
      <c r="B21" s="499"/>
      <c r="C21" s="499"/>
      <c r="D21" s="499"/>
      <c r="E21" s="499" t="s">
        <v>1418</v>
      </c>
      <c r="F21" s="499"/>
      <c r="G21" s="499"/>
      <c r="H21" s="499"/>
      <c r="I21" s="83">
        <v>4</v>
      </c>
    </row>
    <row r="22" spans="1:9" x14ac:dyDescent="0.25">
      <c r="A22" s="501" t="s">
        <v>1563</v>
      </c>
      <c r="B22" s="501"/>
      <c r="C22" s="501"/>
      <c r="D22" s="501"/>
      <c r="E22" s="501"/>
      <c r="F22" s="501"/>
      <c r="G22" s="501"/>
      <c r="H22" s="501"/>
      <c r="I22" s="86">
        <f>SUM(I8:I21)</f>
        <v>49</v>
      </c>
    </row>
    <row r="23" spans="1:9" x14ac:dyDescent="0.25">
      <c r="A23" s="509" t="s">
        <v>1524</v>
      </c>
      <c r="B23" s="510"/>
      <c r="C23" s="510"/>
      <c r="D23" s="510"/>
      <c r="E23" s="510"/>
      <c r="F23" s="510"/>
      <c r="G23" s="510"/>
      <c r="H23" s="510"/>
      <c r="I23" s="511"/>
    </row>
    <row r="24" spans="1:9" x14ac:dyDescent="0.25">
      <c r="A24" s="498" t="s">
        <v>37</v>
      </c>
      <c r="B24" s="499"/>
      <c r="C24" s="499"/>
      <c r="D24" s="499"/>
      <c r="E24" s="499" t="s">
        <v>83</v>
      </c>
      <c r="F24" s="499"/>
      <c r="G24" s="499"/>
      <c r="H24" s="499"/>
      <c r="I24" s="83">
        <v>4</v>
      </c>
    </row>
    <row r="25" spans="1:9" x14ac:dyDescent="0.25">
      <c r="A25" s="805" t="s">
        <v>4</v>
      </c>
      <c r="B25" s="806"/>
      <c r="C25" s="806"/>
      <c r="D25" s="806"/>
      <c r="E25" s="806"/>
      <c r="F25" s="806"/>
      <c r="G25" s="806"/>
      <c r="H25" s="806"/>
      <c r="I25" s="142">
        <v>9</v>
      </c>
    </row>
    <row r="26" spans="1:9" x14ac:dyDescent="0.25">
      <c r="A26" s="500" t="s">
        <v>1391</v>
      </c>
      <c r="B26" s="500"/>
      <c r="C26" s="500"/>
      <c r="D26" s="500"/>
      <c r="E26" s="500"/>
      <c r="F26" s="500"/>
      <c r="G26" s="500"/>
      <c r="H26" s="500"/>
      <c r="I26" s="85">
        <f>SUM(I24:I25)</f>
        <v>13</v>
      </c>
    </row>
    <row r="27" spans="1:9" x14ac:dyDescent="0.25">
      <c r="A27" s="501" t="s">
        <v>1392</v>
      </c>
      <c r="B27" s="501"/>
      <c r="C27" s="501"/>
      <c r="D27" s="501"/>
      <c r="E27" s="501"/>
      <c r="F27" s="501"/>
      <c r="G27" s="501"/>
      <c r="H27" s="501"/>
      <c r="I27" s="86">
        <f>SUM(I22,I26)</f>
        <v>62</v>
      </c>
    </row>
    <row r="28" spans="1:9" x14ac:dyDescent="0.25">
      <c r="A28" s="509" t="s">
        <v>1526</v>
      </c>
      <c r="B28" s="510"/>
      <c r="C28" s="510"/>
      <c r="D28" s="510"/>
      <c r="E28" s="510"/>
      <c r="F28" s="510"/>
      <c r="G28" s="510"/>
      <c r="H28" s="510"/>
      <c r="I28" s="511"/>
    </row>
    <row r="29" spans="1:9" x14ac:dyDescent="0.25">
      <c r="A29" s="634" t="s">
        <v>1419</v>
      </c>
      <c r="B29" s="635"/>
      <c r="C29" s="635"/>
      <c r="D29" s="635"/>
      <c r="E29" s="635" t="s">
        <v>627</v>
      </c>
      <c r="F29" s="635"/>
      <c r="G29" s="635"/>
      <c r="H29" s="635"/>
      <c r="I29" s="109">
        <v>4</v>
      </c>
    </row>
    <row r="30" spans="1:9" x14ac:dyDescent="0.25">
      <c r="A30" s="498" t="s">
        <v>134</v>
      </c>
      <c r="B30" s="499"/>
      <c r="C30" s="499"/>
      <c r="D30" s="499"/>
      <c r="E30" s="499" t="s">
        <v>135</v>
      </c>
      <c r="F30" s="499"/>
      <c r="G30" s="499"/>
      <c r="H30" s="499"/>
      <c r="I30" s="83">
        <v>3</v>
      </c>
    </row>
    <row r="31" spans="1:9" x14ac:dyDescent="0.25">
      <c r="A31" s="498" t="s">
        <v>148</v>
      </c>
      <c r="B31" s="499"/>
      <c r="C31" s="499"/>
      <c r="D31" s="499"/>
      <c r="E31" s="499" t="s">
        <v>806</v>
      </c>
      <c r="F31" s="499"/>
      <c r="G31" s="499"/>
      <c r="H31" s="499"/>
      <c r="I31" s="83">
        <v>3</v>
      </c>
    </row>
    <row r="32" spans="1:9" x14ac:dyDescent="0.25">
      <c r="A32" s="498" t="s">
        <v>213</v>
      </c>
      <c r="B32" s="499"/>
      <c r="C32" s="499"/>
      <c r="D32" s="499"/>
      <c r="E32" s="499" t="s">
        <v>90</v>
      </c>
      <c r="F32" s="499"/>
      <c r="G32" s="499"/>
      <c r="H32" s="499"/>
      <c r="I32" s="83">
        <v>3</v>
      </c>
    </row>
    <row r="33" spans="1:9" x14ac:dyDescent="0.25">
      <c r="A33" s="500" t="s">
        <v>1542</v>
      </c>
      <c r="B33" s="500"/>
      <c r="C33" s="500"/>
      <c r="D33" s="500"/>
      <c r="E33" s="500"/>
      <c r="F33" s="500"/>
      <c r="G33" s="500"/>
      <c r="H33" s="500"/>
      <c r="I33" s="85">
        <f>SUM(I29:I32)</f>
        <v>13</v>
      </c>
    </row>
    <row r="34" spans="1:9" x14ac:dyDescent="0.25">
      <c r="A34" s="501" t="s">
        <v>1543</v>
      </c>
      <c r="B34" s="501"/>
      <c r="C34" s="501"/>
      <c r="D34" s="501"/>
      <c r="E34" s="501"/>
      <c r="F34" s="501"/>
      <c r="G34" s="501"/>
      <c r="H34" s="501"/>
      <c r="I34" s="86">
        <f>SUM(I22,I33)</f>
        <v>62</v>
      </c>
    </row>
    <row r="35" spans="1:9" x14ac:dyDescent="0.25">
      <c r="A35" s="132" t="s">
        <v>560</v>
      </c>
      <c r="B35" s="87"/>
      <c r="C35" s="527" t="s">
        <v>1361</v>
      </c>
      <c r="D35" s="527"/>
      <c r="E35" s="87"/>
      <c r="F35" s="87"/>
      <c r="G35" s="87"/>
      <c r="H35" s="87"/>
      <c r="I35" s="93"/>
    </row>
    <row r="36" spans="1:9" x14ac:dyDescent="0.25">
      <c r="B36" s="45"/>
    </row>
  </sheetData>
  <sheetProtection password="CA9D" sheet="1" objects="1" scenarios="1"/>
  <mergeCells count="55">
    <mergeCell ref="A28:I28"/>
    <mergeCell ref="A27:H27"/>
    <mergeCell ref="A26:H26"/>
    <mergeCell ref="E11:H11"/>
    <mergeCell ref="A17:D17"/>
    <mergeCell ref="E17:H17"/>
    <mergeCell ref="A19:D19"/>
    <mergeCell ref="E19:H19"/>
    <mergeCell ref="A18:D18"/>
    <mergeCell ref="E18:H18"/>
    <mergeCell ref="A16:D16"/>
    <mergeCell ref="E16:H16"/>
    <mergeCell ref="E25:H25"/>
    <mergeCell ref="A13:D13"/>
    <mergeCell ref="E13:H13"/>
    <mergeCell ref="A14:D14"/>
    <mergeCell ref="A8:D8"/>
    <mergeCell ref="E8:H8"/>
    <mergeCell ref="A12:D12"/>
    <mergeCell ref="E12:H12"/>
    <mergeCell ref="A1:I1"/>
    <mergeCell ref="A2:I2"/>
    <mergeCell ref="A3:I3"/>
    <mergeCell ref="A6:I6"/>
    <mergeCell ref="A10:D10"/>
    <mergeCell ref="E10:H10"/>
    <mergeCell ref="A4:C4"/>
    <mergeCell ref="A5:B5"/>
    <mergeCell ref="A7:I7"/>
    <mergeCell ref="A9:D9"/>
    <mergeCell ref="E9:H9"/>
    <mergeCell ref="A11:D11"/>
    <mergeCell ref="E14:H14"/>
    <mergeCell ref="A15:D15"/>
    <mergeCell ref="E15:H15"/>
    <mergeCell ref="A24:D24"/>
    <mergeCell ref="E24:H24"/>
    <mergeCell ref="A20:D20"/>
    <mergeCell ref="E20:H20"/>
    <mergeCell ref="A25:D25"/>
    <mergeCell ref="A23:I23"/>
    <mergeCell ref="A22:H22"/>
    <mergeCell ref="A21:D21"/>
    <mergeCell ref="E21:H21"/>
    <mergeCell ref="C35:D35"/>
    <mergeCell ref="A29:D29"/>
    <mergeCell ref="E29:H29"/>
    <mergeCell ref="A32:D32"/>
    <mergeCell ref="E32:H32"/>
    <mergeCell ref="A30:D30"/>
    <mergeCell ref="E30:H30"/>
    <mergeCell ref="A31:D31"/>
    <mergeCell ref="E31:H31"/>
    <mergeCell ref="A34:H34"/>
    <mergeCell ref="A33:H33"/>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I27"/>
  <sheetViews>
    <sheetView view="pageLayout" zoomScaleNormal="100" workbookViewId="0">
      <selection sqref="A1:I1"/>
    </sheetView>
  </sheetViews>
  <sheetFormatPr defaultColWidth="9.140625" defaultRowHeight="15" x14ac:dyDescent="0.25"/>
  <cols>
    <col min="1" max="16384" width="9.140625" style="25"/>
  </cols>
  <sheetData>
    <row r="1" spans="1:9" ht="14.65" x14ac:dyDescent="0.3">
      <c r="A1" s="447" t="s">
        <v>308</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25">
      <c r="A3" s="519" t="s">
        <v>27</v>
      </c>
      <c r="B3" s="520"/>
      <c r="C3" s="520" t="s">
        <v>82</v>
      </c>
      <c r="D3" s="520"/>
      <c r="E3" s="520"/>
      <c r="F3" s="520"/>
      <c r="G3" s="520"/>
      <c r="H3" s="520"/>
      <c r="I3" s="521"/>
    </row>
    <row r="4" spans="1:9" ht="15" customHeight="1" x14ac:dyDescent="0.25">
      <c r="A4" s="81" t="s">
        <v>29</v>
      </c>
      <c r="B4" s="217">
        <v>51.209899999999998</v>
      </c>
      <c r="C4" s="213"/>
      <c r="D4" s="213"/>
      <c r="E4" s="213"/>
      <c r="F4" s="213"/>
      <c r="G4" s="213"/>
      <c r="H4" s="213"/>
      <c r="I4" s="214"/>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25">
      <c r="A7" s="650" t="s">
        <v>363</v>
      </c>
      <c r="B7" s="506"/>
      <c r="C7" s="506"/>
      <c r="D7" s="506"/>
      <c r="E7" s="506" t="s">
        <v>8</v>
      </c>
      <c r="F7" s="506"/>
      <c r="G7" s="506"/>
      <c r="H7" s="506"/>
      <c r="I7" s="111">
        <v>6</v>
      </c>
    </row>
    <row r="8" spans="1:9" x14ac:dyDescent="0.25">
      <c r="A8" s="650" t="s">
        <v>362</v>
      </c>
      <c r="B8" s="506"/>
      <c r="C8" s="506"/>
      <c r="D8" s="506"/>
      <c r="E8" s="506" t="s">
        <v>9</v>
      </c>
      <c r="F8" s="506"/>
      <c r="G8" s="506"/>
      <c r="H8" s="506"/>
      <c r="I8" s="105">
        <v>3</v>
      </c>
    </row>
    <row r="9" spans="1:9" x14ac:dyDescent="0.25">
      <c r="A9" s="650"/>
      <c r="B9" s="506"/>
      <c r="C9" s="506"/>
      <c r="D9" s="506"/>
      <c r="E9" s="506"/>
      <c r="F9" s="506"/>
      <c r="G9" s="506"/>
      <c r="H9" s="506"/>
      <c r="I9" s="111"/>
    </row>
    <row r="10" spans="1:9" x14ac:dyDescent="0.25">
      <c r="A10" s="666" t="s">
        <v>43</v>
      </c>
      <c r="B10" s="667"/>
      <c r="C10" s="667"/>
      <c r="D10" s="667"/>
      <c r="E10" s="667"/>
      <c r="F10" s="667"/>
      <c r="G10" s="667"/>
      <c r="H10" s="667"/>
      <c r="I10" s="668"/>
    </row>
    <row r="11" spans="1:9" ht="109.5" customHeight="1" x14ac:dyDescent="0.25">
      <c r="A11" s="645" t="s">
        <v>726</v>
      </c>
      <c r="B11" s="646"/>
      <c r="C11" s="646"/>
      <c r="D11" s="646"/>
      <c r="E11" s="506" t="s">
        <v>1892</v>
      </c>
      <c r="F11" s="506"/>
      <c r="G11" s="506"/>
      <c r="H11" s="506"/>
      <c r="I11" s="105">
        <v>9</v>
      </c>
    </row>
    <row r="12" spans="1:9" ht="48" customHeight="1" x14ac:dyDescent="0.25">
      <c r="A12" s="645" t="s">
        <v>727</v>
      </c>
      <c r="B12" s="646"/>
      <c r="C12" s="646"/>
      <c r="D12" s="646"/>
      <c r="E12" s="506" t="s">
        <v>435</v>
      </c>
      <c r="F12" s="506"/>
      <c r="G12" s="506"/>
      <c r="H12" s="506"/>
      <c r="I12" s="105">
        <v>6</v>
      </c>
    </row>
    <row r="13" spans="1:9" x14ac:dyDescent="0.25">
      <c r="A13" s="650"/>
      <c r="B13" s="506"/>
      <c r="C13" s="506"/>
      <c r="D13" s="506"/>
      <c r="E13" s="506"/>
      <c r="F13" s="506"/>
      <c r="G13" s="506"/>
      <c r="H13" s="506"/>
      <c r="I13" s="111"/>
    </row>
    <row r="14" spans="1:9" x14ac:dyDescent="0.25">
      <c r="A14" s="666" t="s">
        <v>125</v>
      </c>
      <c r="B14" s="667"/>
      <c r="C14" s="667"/>
      <c r="D14" s="667"/>
      <c r="E14" s="667"/>
      <c r="F14" s="667"/>
      <c r="G14" s="667"/>
      <c r="H14" s="667"/>
      <c r="I14" s="668"/>
    </row>
    <row r="15" spans="1:9" ht="15" customHeight="1" x14ac:dyDescent="0.25">
      <c r="A15" s="650" t="s">
        <v>345</v>
      </c>
      <c r="B15" s="506"/>
      <c r="C15" s="506"/>
      <c r="D15" s="506"/>
      <c r="E15" s="506" t="s">
        <v>118</v>
      </c>
      <c r="F15" s="506"/>
      <c r="G15" s="506"/>
      <c r="H15" s="506"/>
      <c r="I15" s="111">
        <v>8</v>
      </c>
    </row>
    <row r="16" spans="1:9" x14ac:dyDescent="0.25">
      <c r="A16" s="650" t="s">
        <v>343</v>
      </c>
      <c r="B16" s="506"/>
      <c r="C16" s="506"/>
      <c r="D16" s="506"/>
      <c r="E16" s="506" t="s">
        <v>106</v>
      </c>
      <c r="F16" s="506"/>
      <c r="G16" s="506"/>
      <c r="H16" s="506"/>
      <c r="I16" s="119">
        <v>8</v>
      </c>
    </row>
    <row r="17" spans="1:9" x14ac:dyDescent="0.25">
      <c r="A17" s="650" t="s">
        <v>351</v>
      </c>
      <c r="B17" s="506"/>
      <c r="C17" s="506"/>
      <c r="D17" s="506"/>
      <c r="E17" s="506" t="s">
        <v>108</v>
      </c>
      <c r="F17" s="506"/>
      <c r="G17" s="506"/>
      <c r="H17" s="506"/>
      <c r="I17" s="119">
        <v>8</v>
      </c>
    </row>
    <row r="18" spans="1:9" x14ac:dyDescent="0.25">
      <c r="A18" s="650" t="s">
        <v>344</v>
      </c>
      <c r="B18" s="506"/>
      <c r="C18" s="506"/>
      <c r="D18" s="506"/>
      <c r="E18" s="506" t="s">
        <v>329</v>
      </c>
      <c r="F18" s="506"/>
      <c r="G18" s="506"/>
      <c r="H18" s="506"/>
      <c r="I18" s="111">
        <v>8</v>
      </c>
    </row>
    <row r="19" spans="1:9" x14ac:dyDescent="0.25">
      <c r="A19" s="650"/>
      <c r="B19" s="506"/>
      <c r="C19" s="506"/>
      <c r="D19" s="506"/>
      <c r="E19" s="506"/>
      <c r="F19" s="506"/>
      <c r="G19" s="506"/>
      <c r="H19" s="506"/>
      <c r="I19" s="111"/>
    </row>
    <row r="20" spans="1:9" x14ac:dyDescent="0.25">
      <c r="A20" s="666" t="s">
        <v>3</v>
      </c>
      <c r="B20" s="667"/>
      <c r="C20" s="667"/>
      <c r="D20" s="667"/>
      <c r="E20" s="667"/>
      <c r="F20" s="667"/>
      <c r="G20" s="667"/>
      <c r="H20" s="667"/>
      <c r="I20" s="668"/>
    </row>
    <row r="21" spans="1:9" x14ac:dyDescent="0.25">
      <c r="A21" s="650" t="s">
        <v>530</v>
      </c>
      <c r="B21" s="506"/>
      <c r="C21" s="506"/>
      <c r="D21" s="506"/>
      <c r="E21" s="506" t="s">
        <v>424</v>
      </c>
      <c r="F21" s="506"/>
      <c r="G21" s="506"/>
      <c r="H21" s="506"/>
      <c r="I21" s="111">
        <v>3</v>
      </c>
    </row>
    <row r="22" spans="1:9" x14ac:dyDescent="0.25">
      <c r="A22" s="645" t="s">
        <v>148</v>
      </c>
      <c r="B22" s="646"/>
      <c r="C22" s="646"/>
      <c r="D22" s="646"/>
      <c r="E22" s="506" t="s">
        <v>149</v>
      </c>
      <c r="F22" s="506"/>
      <c r="G22" s="506"/>
      <c r="H22" s="506"/>
      <c r="I22" s="105">
        <v>3</v>
      </c>
    </row>
    <row r="23" spans="1:9" x14ac:dyDescent="0.25">
      <c r="A23" s="498"/>
      <c r="B23" s="499"/>
      <c r="C23" s="499"/>
      <c r="D23" s="499"/>
      <c r="E23" s="499"/>
      <c r="F23" s="499"/>
      <c r="G23" s="499"/>
      <c r="H23" s="499"/>
      <c r="I23" s="214"/>
    </row>
    <row r="24" spans="1:9" x14ac:dyDescent="0.25">
      <c r="A24" s="532" t="s">
        <v>18</v>
      </c>
      <c r="B24" s="533"/>
      <c r="C24" s="533"/>
      <c r="D24" s="533"/>
      <c r="E24" s="533"/>
      <c r="F24" s="533"/>
      <c r="G24" s="533"/>
      <c r="H24" s="533"/>
      <c r="I24" s="534"/>
    </row>
    <row r="25" spans="1:9" ht="15" customHeight="1" x14ac:dyDescent="0.25">
      <c r="A25" s="498" t="s">
        <v>225</v>
      </c>
      <c r="B25" s="499"/>
      <c r="C25" s="499"/>
      <c r="D25" s="499"/>
      <c r="E25" s="499" t="s">
        <v>229</v>
      </c>
      <c r="F25" s="499"/>
      <c r="G25" s="499"/>
      <c r="H25" s="499"/>
      <c r="I25" s="83">
        <v>3</v>
      </c>
    </row>
    <row r="26" spans="1:9" x14ac:dyDescent="0.25">
      <c r="A26" s="501" t="s">
        <v>1543</v>
      </c>
      <c r="B26" s="501"/>
      <c r="C26" s="501"/>
      <c r="D26" s="501"/>
      <c r="E26" s="501"/>
      <c r="F26" s="501"/>
      <c r="G26" s="501"/>
      <c r="H26" s="501"/>
      <c r="I26" s="114">
        <f>SUM(I25:I25,I21:I23,I15:I19,I11:I13,I7:I9)</f>
        <v>65</v>
      </c>
    </row>
    <row r="27" spans="1:9" x14ac:dyDescent="0.25">
      <c r="A27" s="527" t="s">
        <v>560</v>
      </c>
      <c r="B27" s="527"/>
      <c r="C27" s="527" t="s">
        <v>1361</v>
      </c>
      <c r="D27" s="527"/>
      <c r="E27" s="219"/>
      <c r="F27" s="219"/>
      <c r="G27" s="219"/>
      <c r="H27" s="219"/>
      <c r="I27" s="219"/>
    </row>
  </sheetData>
  <sheetProtection password="CA9D" sheet="1" objects="1" scenarios="1"/>
  <mergeCells count="43">
    <mergeCell ref="A1:I1"/>
    <mergeCell ref="A2:I2"/>
    <mergeCell ref="A5:I5"/>
    <mergeCell ref="A6:I6"/>
    <mergeCell ref="A7:D7"/>
    <mergeCell ref="E7:H7"/>
    <mergeCell ref="A9:D9"/>
    <mergeCell ref="E9:H9"/>
    <mergeCell ref="A10:I10"/>
    <mergeCell ref="A11:D11"/>
    <mergeCell ref="E11:H11"/>
    <mergeCell ref="A12:D12"/>
    <mergeCell ref="E12:H12"/>
    <mergeCell ref="A13:D13"/>
    <mergeCell ref="E13:H13"/>
    <mergeCell ref="A14:I14"/>
    <mergeCell ref="A23:D23"/>
    <mergeCell ref="E23:H23"/>
    <mergeCell ref="A17:D17"/>
    <mergeCell ref="E17:H17"/>
    <mergeCell ref="A19:D19"/>
    <mergeCell ref="E19:H19"/>
    <mergeCell ref="A20:I20"/>
    <mergeCell ref="A21:D21"/>
    <mergeCell ref="E21:H21"/>
    <mergeCell ref="A18:D18"/>
    <mergeCell ref="E18:H18"/>
    <mergeCell ref="C27:D27"/>
    <mergeCell ref="A3:B3"/>
    <mergeCell ref="C3:I3"/>
    <mergeCell ref="A27:B27"/>
    <mergeCell ref="A8:D8"/>
    <mergeCell ref="E8:H8"/>
    <mergeCell ref="A15:D15"/>
    <mergeCell ref="E15:H15"/>
    <mergeCell ref="A16:D16"/>
    <mergeCell ref="E16:H16"/>
    <mergeCell ref="A26:H26"/>
    <mergeCell ref="A24:I24"/>
    <mergeCell ref="A25:D25"/>
    <mergeCell ref="E25:H25"/>
    <mergeCell ref="A22:D22"/>
    <mergeCell ref="E22:H22"/>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Layout" topLeftCell="A31" zoomScaleNormal="100" workbookViewId="0">
      <selection activeCell="E37" sqref="E37:H37"/>
    </sheetView>
  </sheetViews>
  <sheetFormatPr defaultColWidth="9.140625" defaultRowHeight="15" x14ac:dyDescent="0.25"/>
  <cols>
    <col min="1" max="3" width="9.140625" style="399"/>
    <col min="4" max="4" width="8.140625" style="399" customWidth="1"/>
    <col min="5" max="7" width="9.140625" style="399"/>
    <col min="8" max="8" width="9.85546875" style="399" customWidth="1"/>
    <col min="9" max="9" width="9.140625" style="402"/>
    <col min="10" max="16384" width="9.140625" style="399"/>
  </cols>
  <sheetData>
    <row r="1" spans="1:9" x14ac:dyDescent="0.25">
      <c r="A1" s="447" t="s">
        <v>2642</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156</v>
      </c>
      <c r="D3" s="520"/>
      <c r="E3" s="520"/>
      <c r="F3" s="520"/>
      <c r="G3" s="520"/>
      <c r="H3" s="520"/>
      <c r="I3" s="521"/>
    </row>
    <row r="4" spans="1:9" x14ac:dyDescent="0.25">
      <c r="A4" s="81" t="s">
        <v>29</v>
      </c>
      <c r="B4" s="401">
        <v>38.010100000000001</v>
      </c>
      <c r="C4" s="400"/>
      <c r="D4" s="400"/>
      <c r="E4" s="400"/>
      <c r="F4" s="400"/>
      <c r="G4" s="400"/>
      <c r="H4" s="400"/>
      <c r="I4" s="83"/>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29.25" customHeight="1" x14ac:dyDescent="0.25">
      <c r="A7" s="504" t="s">
        <v>805</v>
      </c>
      <c r="B7" s="505"/>
      <c r="C7" s="505"/>
      <c r="D7" s="505"/>
      <c r="E7" s="499" t="s">
        <v>80</v>
      </c>
      <c r="F7" s="499"/>
      <c r="G7" s="499"/>
      <c r="H7" s="499"/>
      <c r="I7" s="83">
        <v>3</v>
      </c>
    </row>
    <row r="8" spans="1:9" x14ac:dyDescent="0.25">
      <c r="A8" s="498" t="s">
        <v>403</v>
      </c>
      <c r="B8" s="499"/>
      <c r="C8" s="499"/>
      <c r="D8" s="499"/>
      <c r="E8" s="499" t="s">
        <v>205</v>
      </c>
      <c r="F8" s="499"/>
      <c r="G8" s="499"/>
      <c r="H8" s="499"/>
      <c r="I8" s="83">
        <v>3</v>
      </c>
    </row>
    <row r="9" spans="1:9" ht="15" customHeight="1" x14ac:dyDescent="0.25">
      <c r="A9" s="498" t="s">
        <v>986</v>
      </c>
      <c r="B9" s="499"/>
      <c r="C9" s="499"/>
      <c r="D9" s="499"/>
      <c r="E9" s="499" t="s">
        <v>639</v>
      </c>
      <c r="F9" s="499"/>
      <c r="G9" s="499"/>
      <c r="H9" s="499"/>
      <c r="I9" s="83">
        <v>3</v>
      </c>
    </row>
    <row r="10" spans="1:9" x14ac:dyDescent="0.25">
      <c r="A10" s="498" t="s">
        <v>37</v>
      </c>
      <c r="B10" s="499"/>
      <c r="C10" s="499"/>
      <c r="D10" s="499"/>
      <c r="E10" s="499" t="s">
        <v>83</v>
      </c>
      <c r="F10" s="499"/>
      <c r="G10" s="499"/>
      <c r="H10" s="499"/>
      <c r="I10" s="83">
        <v>8</v>
      </c>
    </row>
    <row r="11" spans="1:9" x14ac:dyDescent="0.25">
      <c r="A11" s="501" t="s">
        <v>1563</v>
      </c>
      <c r="B11" s="501"/>
      <c r="C11" s="501"/>
      <c r="D11" s="501"/>
      <c r="E11" s="501"/>
      <c r="F11" s="501"/>
      <c r="G11" s="501"/>
      <c r="H11" s="501"/>
      <c r="I11" s="86">
        <f>SUM(I6:I10)</f>
        <v>23</v>
      </c>
    </row>
    <row r="12" spans="1:9" x14ac:dyDescent="0.25">
      <c r="A12" s="509" t="s">
        <v>1523</v>
      </c>
      <c r="B12" s="510"/>
      <c r="C12" s="510"/>
      <c r="D12" s="510"/>
      <c r="E12" s="510"/>
      <c r="F12" s="510"/>
      <c r="G12" s="510"/>
      <c r="H12" s="510"/>
      <c r="I12" s="511"/>
    </row>
    <row r="13" spans="1:9" ht="30.95" customHeight="1" x14ac:dyDescent="0.25">
      <c r="A13" s="583" t="s">
        <v>13</v>
      </c>
      <c r="B13" s="584"/>
      <c r="C13" s="584"/>
      <c r="D13" s="584"/>
      <c r="E13" s="780" t="s">
        <v>75</v>
      </c>
      <c r="F13" s="780"/>
      <c r="G13" s="780"/>
      <c r="H13" s="780"/>
      <c r="I13" s="109">
        <v>3</v>
      </c>
    </row>
    <row r="14" spans="1:9" ht="30.95" customHeight="1" x14ac:dyDescent="0.25">
      <c r="A14" s="504" t="s">
        <v>727</v>
      </c>
      <c r="B14" s="505"/>
      <c r="C14" s="505"/>
      <c r="D14" s="505"/>
      <c r="E14" s="512" t="s">
        <v>198</v>
      </c>
      <c r="F14" s="512"/>
      <c r="G14" s="512"/>
      <c r="H14" s="512"/>
      <c r="I14" s="83">
        <v>9</v>
      </c>
    </row>
    <row r="15" spans="1:9" x14ac:dyDescent="0.25">
      <c r="A15" s="504" t="s">
        <v>10</v>
      </c>
      <c r="B15" s="505"/>
      <c r="C15" s="505"/>
      <c r="D15" s="505"/>
      <c r="E15" s="512" t="s">
        <v>130</v>
      </c>
      <c r="F15" s="512"/>
      <c r="G15" s="512"/>
      <c r="H15" s="512"/>
      <c r="I15" s="83">
        <v>3</v>
      </c>
    </row>
    <row r="16" spans="1:9" x14ac:dyDescent="0.25">
      <c r="A16" s="504" t="s">
        <v>10</v>
      </c>
      <c r="B16" s="505"/>
      <c r="C16" s="505"/>
      <c r="D16" s="505"/>
      <c r="E16" s="512" t="s">
        <v>130</v>
      </c>
      <c r="F16" s="512"/>
      <c r="G16" s="512"/>
      <c r="H16" s="512"/>
      <c r="I16" s="83">
        <v>3</v>
      </c>
    </row>
    <row r="17" spans="1:9" ht="29.25" customHeight="1" x14ac:dyDescent="0.25">
      <c r="A17" s="504" t="s">
        <v>11</v>
      </c>
      <c r="B17" s="505"/>
      <c r="C17" s="505"/>
      <c r="D17" s="505"/>
      <c r="E17" s="539" t="s">
        <v>877</v>
      </c>
      <c r="F17" s="539"/>
      <c r="G17" s="539"/>
      <c r="H17" s="539"/>
      <c r="I17" s="83">
        <v>3</v>
      </c>
    </row>
    <row r="18" spans="1:9" ht="15" customHeight="1" x14ac:dyDescent="0.25">
      <c r="A18" s="687" t="s">
        <v>362</v>
      </c>
      <c r="B18" s="528"/>
      <c r="C18" s="528"/>
      <c r="D18" s="528"/>
      <c r="E18" s="507" t="s">
        <v>9</v>
      </c>
      <c r="F18" s="507"/>
      <c r="G18" s="507"/>
      <c r="H18" s="507"/>
      <c r="I18" s="122">
        <v>3</v>
      </c>
    </row>
    <row r="19" spans="1:9" x14ac:dyDescent="0.25">
      <c r="A19" s="498" t="s">
        <v>39</v>
      </c>
      <c r="B19" s="499"/>
      <c r="C19" s="499"/>
      <c r="D19" s="499"/>
      <c r="E19" s="647" t="s">
        <v>81</v>
      </c>
      <c r="F19" s="647"/>
      <c r="G19" s="647"/>
      <c r="H19" s="647"/>
      <c r="I19" s="83">
        <v>9</v>
      </c>
    </row>
    <row r="20" spans="1:9" x14ac:dyDescent="0.25">
      <c r="A20" s="498" t="s">
        <v>4</v>
      </c>
      <c r="B20" s="499"/>
      <c r="C20" s="499"/>
      <c r="D20" s="499"/>
      <c r="E20" s="499"/>
      <c r="F20" s="499"/>
      <c r="G20" s="499"/>
      <c r="H20" s="499"/>
      <c r="I20" s="83">
        <v>6</v>
      </c>
    </row>
    <row r="21" spans="1:9" x14ac:dyDescent="0.25">
      <c r="A21" s="500" t="s">
        <v>1547</v>
      </c>
      <c r="B21" s="500"/>
      <c r="C21" s="500"/>
      <c r="D21" s="500"/>
      <c r="E21" s="500"/>
      <c r="F21" s="500"/>
      <c r="G21" s="500"/>
      <c r="H21" s="500"/>
      <c r="I21" s="84">
        <f>SUM(I13:I20)</f>
        <v>39</v>
      </c>
    </row>
    <row r="22" spans="1:9" x14ac:dyDescent="0.25">
      <c r="A22" s="501" t="s">
        <v>1546</v>
      </c>
      <c r="B22" s="501"/>
      <c r="C22" s="501"/>
      <c r="D22" s="501"/>
      <c r="E22" s="501"/>
      <c r="F22" s="501"/>
      <c r="G22" s="501"/>
      <c r="H22" s="501"/>
      <c r="I22" s="86">
        <f>SUM(I11,I21)</f>
        <v>62</v>
      </c>
    </row>
    <row r="23" spans="1:9" x14ac:dyDescent="0.25">
      <c r="A23" s="509" t="s">
        <v>1526</v>
      </c>
      <c r="B23" s="510"/>
      <c r="C23" s="510"/>
      <c r="D23" s="510"/>
      <c r="E23" s="510"/>
      <c r="F23" s="510"/>
      <c r="G23" s="510"/>
      <c r="H23" s="510"/>
      <c r="I23" s="511"/>
    </row>
    <row r="24" spans="1:9" ht="30.95" customHeight="1" x14ac:dyDescent="0.25">
      <c r="A24" s="583" t="s">
        <v>13</v>
      </c>
      <c r="B24" s="584"/>
      <c r="C24" s="584"/>
      <c r="D24" s="584"/>
      <c r="E24" s="780" t="s">
        <v>75</v>
      </c>
      <c r="F24" s="780"/>
      <c r="G24" s="780"/>
      <c r="H24" s="780"/>
      <c r="I24" s="109">
        <v>3</v>
      </c>
    </row>
    <row r="25" spans="1:9" ht="30" customHeight="1" x14ac:dyDescent="0.25">
      <c r="A25" s="504" t="s">
        <v>727</v>
      </c>
      <c r="B25" s="505"/>
      <c r="C25" s="505"/>
      <c r="D25" s="505"/>
      <c r="E25" s="512" t="s">
        <v>2643</v>
      </c>
      <c r="F25" s="512"/>
      <c r="G25" s="512"/>
      <c r="H25" s="512"/>
      <c r="I25" s="83">
        <v>9</v>
      </c>
    </row>
    <row r="26" spans="1:9" x14ac:dyDescent="0.25">
      <c r="A26" s="504" t="s">
        <v>10</v>
      </c>
      <c r="B26" s="505"/>
      <c r="C26" s="505"/>
      <c r="D26" s="505"/>
      <c r="E26" s="512" t="s">
        <v>130</v>
      </c>
      <c r="F26" s="512"/>
      <c r="G26" s="512"/>
      <c r="H26" s="512"/>
      <c r="I26" s="83">
        <v>3</v>
      </c>
    </row>
    <row r="27" spans="1:9" ht="30.95" customHeight="1" x14ac:dyDescent="0.25">
      <c r="A27" s="504" t="s">
        <v>11</v>
      </c>
      <c r="B27" s="505"/>
      <c r="C27" s="505"/>
      <c r="D27" s="505"/>
      <c r="E27" s="539" t="s">
        <v>877</v>
      </c>
      <c r="F27" s="539"/>
      <c r="G27" s="539"/>
      <c r="H27" s="539"/>
      <c r="I27" s="83">
        <v>6</v>
      </c>
    </row>
    <row r="28" spans="1:9" x14ac:dyDescent="0.25">
      <c r="A28" s="504" t="s">
        <v>10</v>
      </c>
      <c r="B28" s="505"/>
      <c r="C28" s="505"/>
      <c r="D28" s="505"/>
      <c r="E28" s="512" t="s">
        <v>130</v>
      </c>
      <c r="F28" s="512"/>
      <c r="G28" s="512"/>
      <c r="H28" s="512"/>
      <c r="I28" s="83">
        <v>3</v>
      </c>
    </row>
    <row r="29" spans="1:9" x14ac:dyDescent="0.25">
      <c r="A29" s="498" t="s">
        <v>39</v>
      </c>
      <c r="B29" s="499"/>
      <c r="C29" s="499"/>
      <c r="D29" s="499"/>
      <c r="E29" s="647" t="s">
        <v>2311</v>
      </c>
      <c r="F29" s="647"/>
      <c r="G29" s="647"/>
      <c r="H29" s="647"/>
      <c r="I29" s="83">
        <v>12</v>
      </c>
    </row>
    <row r="30" spans="1:9" x14ac:dyDescent="0.25">
      <c r="A30" s="498" t="s">
        <v>4</v>
      </c>
      <c r="B30" s="499"/>
      <c r="C30" s="499"/>
      <c r="D30" s="499"/>
      <c r="E30" s="499"/>
      <c r="F30" s="499"/>
      <c r="G30" s="499"/>
      <c r="H30" s="499"/>
      <c r="I30" s="83">
        <v>3</v>
      </c>
    </row>
    <row r="31" spans="1:9" x14ac:dyDescent="0.25">
      <c r="A31" s="500" t="s">
        <v>1542</v>
      </c>
      <c r="B31" s="500"/>
      <c r="C31" s="500"/>
      <c r="D31" s="500"/>
      <c r="E31" s="500"/>
      <c r="F31" s="500"/>
      <c r="G31" s="500"/>
      <c r="H31" s="500"/>
      <c r="I31" s="84">
        <f>SUM(I24:I30)</f>
        <v>39</v>
      </c>
    </row>
    <row r="32" spans="1:9" x14ac:dyDescent="0.25">
      <c r="A32" s="501" t="s">
        <v>1543</v>
      </c>
      <c r="B32" s="501"/>
      <c r="C32" s="501"/>
      <c r="D32" s="501"/>
      <c r="E32" s="501"/>
      <c r="F32" s="501"/>
      <c r="G32" s="501"/>
      <c r="H32" s="501"/>
      <c r="I32" s="86">
        <f>SUM(I11,I31)</f>
        <v>62</v>
      </c>
    </row>
    <row r="33" spans="1:9" x14ac:dyDescent="0.25">
      <c r="A33" s="509" t="s">
        <v>1527</v>
      </c>
      <c r="B33" s="510"/>
      <c r="C33" s="510"/>
      <c r="D33" s="510"/>
      <c r="E33" s="510"/>
      <c r="F33" s="510"/>
      <c r="G33" s="510"/>
      <c r="H33" s="510"/>
      <c r="I33" s="511"/>
    </row>
    <row r="34" spans="1:9" ht="27.75" customHeight="1" x14ac:dyDescent="0.25">
      <c r="A34" s="504" t="s">
        <v>331</v>
      </c>
      <c r="B34" s="505"/>
      <c r="C34" s="505"/>
      <c r="D34" s="505"/>
      <c r="E34" s="499" t="s">
        <v>2449</v>
      </c>
      <c r="F34" s="499"/>
      <c r="G34" s="499"/>
      <c r="H34" s="499"/>
      <c r="I34" s="83">
        <v>3</v>
      </c>
    </row>
    <row r="35" spans="1:9" ht="27" customHeight="1" x14ac:dyDescent="0.25">
      <c r="A35" s="504" t="s">
        <v>2422</v>
      </c>
      <c r="B35" s="505"/>
      <c r="C35" s="505"/>
      <c r="D35" s="505"/>
      <c r="E35" s="506" t="s">
        <v>2450</v>
      </c>
      <c r="F35" s="506"/>
      <c r="G35" s="506"/>
      <c r="H35" s="506"/>
      <c r="I35" s="83">
        <v>3</v>
      </c>
    </row>
    <row r="36" spans="1:9" ht="58.5" customHeight="1" x14ac:dyDescent="0.25">
      <c r="A36" s="504" t="s">
        <v>2</v>
      </c>
      <c r="B36" s="505"/>
      <c r="C36" s="505"/>
      <c r="D36" s="505"/>
      <c r="E36" s="507" t="s">
        <v>2644</v>
      </c>
      <c r="F36" s="507"/>
      <c r="G36" s="507"/>
      <c r="H36" s="507"/>
      <c r="I36" s="83">
        <v>6</v>
      </c>
    </row>
    <row r="37" spans="1:9" ht="45" customHeight="1" x14ac:dyDescent="0.25">
      <c r="A37" s="504" t="s">
        <v>1887</v>
      </c>
      <c r="B37" s="505"/>
      <c r="C37" s="505"/>
      <c r="D37" s="505"/>
      <c r="E37" s="505" t="s">
        <v>2671</v>
      </c>
      <c r="F37" s="505"/>
      <c r="G37" s="505"/>
      <c r="H37" s="505"/>
      <c r="I37" s="83">
        <v>6</v>
      </c>
    </row>
    <row r="38" spans="1:9" x14ac:dyDescent="0.25">
      <c r="A38" s="687" t="s">
        <v>362</v>
      </c>
      <c r="B38" s="528"/>
      <c r="C38" s="528"/>
      <c r="D38" s="528"/>
      <c r="E38" s="528" t="s">
        <v>9</v>
      </c>
      <c r="F38" s="528"/>
      <c r="G38" s="528"/>
      <c r="H38" s="528"/>
      <c r="I38" s="122">
        <v>3</v>
      </c>
    </row>
    <row r="39" spans="1:9" x14ac:dyDescent="0.25">
      <c r="A39" s="498" t="s">
        <v>1961</v>
      </c>
      <c r="B39" s="499"/>
      <c r="C39" s="499"/>
      <c r="D39" s="499"/>
      <c r="E39" s="647" t="s">
        <v>81</v>
      </c>
      <c r="F39" s="647"/>
      <c r="G39" s="647"/>
      <c r="H39" s="647"/>
      <c r="I39" s="83">
        <v>12</v>
      </c>
    </row>
    <row r="40" spans="1:9" x14ac:dyDescent="0.25">
      <c r="A40" s="498" t="s">
        <v>4</v>
      </c>
      <c r="B40" s="499"/>
      <c r="C40" s="499"/>
      <c r="D40" s="499"/>
      <c r="E40" s="499"/>
      <c r="F40" s="499"/>
      <c r="G40" s="499"/>
      <c r="H40" s="499"/>
      <c r="I40" s="83">
        <v>6</v>
      </c>
    </row>
    <row r="41" spans="1:9" x14ac:dyDescent="0.25">
      <c r="A41" s="500" t="s">
        <v>1395</v>
      </c>
      <c r="B41" s="500"/>
      <c r="C41" s="500"/>
      <c r="D41" s="500"/>
      <c r="E41" s="500"/>
      <c r="F41" s="500"/>
      <c r="G41" s="500"/>
      <c r="H41" s="500"/>
      <c r="I41" s="84">
        <f>SUM(I34:I40)</f>
        <v>39</v>
      </c>
    </row>
    <row r="42" spans="1:9" x14ac:dyDescent="0.25">
      <c r="A42" s="501" t="s">
        <v>1396</v>
      </c>
      <c r="B42" s="501"/>
      <c r="C42" s="501"/>
      <c r="D42" s="501"/>
      <c r="E42" s="501"/>
      <c r="F42" s="501"/>
      <c r="G42" s="501"/>
      <c r="H42" s="501"/>
      <c r="I42" s="86">
        <f>SUM(I11,I41)</f>
        <v>62</v>
      </c>
    </row>
    <row r="43" spans="1:9" x14ac:dyDescent="0.25">
      <c r="A43" s="502" t="s">
        <v>6</v>
      </c>
      <c r="B43" s="502"/>
      <c r="C43" s="502"/>
      <c r="D43" s="502"/>
      <c r="E43" s="502"/>
      <c r="F43" s="502"/>
      <c r="G43" s="502"/>
      <c r="H43" s="502"/>
      <c r="I43" s="502"/>
    </row>
    <row r="44" spans="1:9" ht="60.75" customHeight="1" x14ac:dyDescent="0.25">
      <c r="A44" s="503" t="s">
        <v>2421</v>
      </c>
      <c r="B44" s="503"/>
      <c r="C44" s="503"/>
      <c r="D44" s="503"/>
      <c r="E44" s="503"/>
      <c r="F44" s="503"/>
      <c r="G44" s="503"/>
      <c r="H44" s="503"/>
      <c r="I44" s="503"/>
    </row>
    <row r="45" spans="1:9" ht="32.25" customHeight="1" x14ac:dyDescent="0.25">
      <c r="A45" s="503" t="s">
        <v>1962</v>
      </c>
      <c r="B45" s="503"/>
      <c r="C45" s="503"/>
      <c r="D45" s="503"/>
      <c r="E45" s="503"/>
      <c r="F45" s="503"/>
      <c r="G45" s="503"/>
      <c r="H45" s="503"/>
      <c r="I45" s="503"/>
    </row>
    <row r="46" spans="1:9" x14ac:dyDescent="0.25">
      <c r="A46" s="527" t="s">
        <v>560</v>
      </c>
      <c r="B46" s="527"/>
      <c r="C46" s="527" t="s">
        <v>1361</v>
      </c>
      <c r="D46" s="527"/>
      <c r="E46" s="403"/>
      <c r="F46" s="403"/>
      <c r="G46" s="403"/>
      <c r="H46" s="403"/>
      <c r="I46" s="93"/>
    </row>
  </sheetData>
  <sheetProtection password="CA9D" sheet="1" objects="1" scenarios="1"/>
  <mergeCells count="74">
    <mergeCell ref="A43:I43"/>
    <mergeCell ref="A44:I44"/>
    <mergeCell ref="A45:I45"/>
    <mergeCell ref="A46:B46"/>
    <mergeCell ref="C46:D46"/>
    <mergeCell ref="A42:H42"/>
    <mergeCell ref="A36:D36"/>
    <mergeCell ref="E36:H36"/>
    <mergeCell ref="A37:D37"/>
    <mergeCell ref="E37:H37"/>
    <mergeCell ref="A38:D38"/>
    <mergeCell ref="E38:H38"/>
    <mergeCell ref="A39:D39"/>
    <mergeCell ref="E39:H39"/>
    <mergeCell ref="A40:D40"/>
    <mergeCell ref="E40:H40"/>
    <mergeCell ref="A41:H41"/>
    <mergeCell ref="A35:D35"/>
    <mergeCell ref="E35:H35"/>
    <mergeCell ref="A28:D28"/>
    <mergeCell ref="E28:H28"/>
    <mergeCell ref="A29:D29"/>
    <mergeCell ref="E29:H29"/>
    <mergeCell ref="A30:D30"/>
    <mergeCell ref="E30:H30"/>
    <mergeCell ref="A31:H31"/>
    <mergeCell ref="A32:H32"/>
    <mergeCell ref="A33:I33"/>
    <mergeCell ref="A34:D34"/>
    <mergeCell ref="E34:H34"/>
    <mergeCell ref="A25:D25"/>
    <mergeCell ref="E25:H25"/>
    <mergeCell ref="A26:D26"/>
    <mergeCell ref="E26:H26"/>
    <mergeCell ref="A27:D27"/>
    <mergeCell ref="E27:H27"/>
    <mergeCell ref="A24:D24"/>
    <mergeCell ref="E24:H24"/>
    <mergeCell ref="A17:D17"/>
    <mergeCell ref="E17:H17"/>
    <mergeCell ref="A18:D18"/>
    <mergeCell ref="E18:H18"/>
    <mergeCell ref="A19:D19"/>
    <mergeCell ref="E19:H19"/>
    <mergeCell ref="A20:D20"/>
    <mergeCell ref="E20:H20"/>
    <mergeCell ref="A21:H21"/>
    <mergeCell ref="A22:H22"/>
    <mergeCell ref="A23:I23"/>
    <mergeCell ref="A14:D14"/>
    <mergeCell ref="E14:H14"/>
    <mergeCell ref="A15:D15"/>
    <mergeCell ref="E15:H15"/>
    <mergeCell ref="A16:D16"/>
    <mergeCell ref="E16:H16"/>
    <mergeCell ref="A10:D10"/>
    <mergeCell ref="E10:H10"/>
    <mergeCell ref="A11:H11"/>
    <mergeCell ref="A12:I12"/>
    <mergeCell ref="A13:D13"/>
    <mergeCell ref="E13:H13"/>
    <mergeCell ref="A7:D7"/>
    <mergeCell ref="E7:H7"/>
    <mergeCell ref="A8:D8"/>
    <mergeCell ref="E8:H8"/>
    <mergeCell ref="A9:D9"/>
    <mergeCell ref="E9:H9"/>
    <mergeCell ref="A6:D6"/>
    <mergeCell ref="E6:H6"/>
    <mergeCell ref="A1:I1"/>
    <mergeCell ref="A2:I2"/>
    <mergeCell ref="A3:B3"/>
    <mergeCell ref="C3:I3"/>
    <mergeCell ref="A5:I5"/>
  </mergeCells>
  <hyperlinks>
    <hyperlink ref="A46" location="'Table of Contents'!A1" display="table of contents"/>
    <hyperlink ref="C46:D46" location="'Programs by University'!A1" display="programs by university"/>
  </hyperlinks>
  <pageMargins left="1" right="1" top="0.65625" bottom="0.60416666666666663" header="0.5" footer="0.5"/>
  <pageSetup orientation="portrait" r:id="rId1"/>
  <headerFooter>
    <oddFooter>&amp;C&amp;P</oddFooter>
  </headerFooter>
  <rowBreaks count="1" manualBreakCount="1">
    <brk id="32" max="16383"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I27"/>
  <sheetViews>
    <sheetView view="pageLayout" zoomScaleNormal="100" workbookViewId="0">
      <selection activeCell="A16" sqref="A16:I16"/>
    </sheetView>
  </sheetViews>
  <sheetFormatPr defaultColWidth="9.140625" defaultRowHeight="15" x14ac:dyDescent="0.25"/>
  <cols>
    <col min="1" max="8" width="9.140625" style="25"/>
    <col min="9" max="9" width="9.140625" style="2"/>
    <col min="10" max="16384" width="9.140625" style="25"/>
  </cols>
  <sheetData>
    <row r="1" spans="1:9" ht="14.65" x14ac:dyDescent="0.3">
      <c r="A1" s="742" t="s">
        <v>309</v>
      </c>
      <c r="B1" s="742"/>
      <c r="C1" s="742"/>
      <c r="D1" s="742"/>
      <c r="E1" s="742"/>
      <c r="F1" s="742"/>
      <c r="G1" s="742"/>
      <c r="H1" s="742"/>
      <c r="I1" s="742"/>
    </row>
    <row r="2" spans="1:9" ht="14.65" x14ac:dyDescent="0.3">
      <c r="A2" s="447" t="s">
        <v>42</v>
      </c>
      <c r="B2" s="447"/>
      <c r="C2" s="447"/>
      <c r="D2" s="447"/>
      <c r="E2" s="447"/>
      <c r="F2" s="447"/>
      <c r="G2" s="447"/>
      <c r="H2" s="447"/>
      <c r="I2" s="447"/>
    </row>
    <row r="3" spans="1:9" x14ac:dyDescent="0.25">
      <c r="A3" s="519" t="s">
        <v>27</v>
      </c>
      <c r="B3" s="520"/>
      <c r="C3" s="520" t="s">
        <v>209</v>
      </c>
      <c r="D3" s="520"/>
      <c r="E3" s="520"/>
      <c r="F3" s="520"/>
      <c r="G3" s="520"/>
      <c r="H3" s="520"/>
      <c r="I3" s="521"/>
    </row>
    <row r="4" spans="1:9" x14ac:dyDescent="0.25">
      <c r="A4" s="81" t="s">
        <v>29</v>
      </c>
      <c r="B4" s="215" t="s">
        <v>990</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x14ac:dyDescent="0.25">
      <c r="A10" s="532" t="s">
        <v>43</v>
      </c>
      <c r="B10" s="533"/>
      <c r="C10" s="533"/>
      <c r="D10" s="533"/>
      <c r="E10" s="533"/>
      <c r="F10" s="533"/>
      <c r="G10" s="533"/>
      <c r="H10" s="533"/>
      <c r="I10" s="534"/>
    </row>
    <row r="11" spans="1:9" ht="15" customHeight="1" x14ac:dyDescent="0.25">
      <c r="A11" s="498" t="s">
        <v>2143</v>
      </c>
      <c r="B11" s="499"/>
      <c r="C11" s="499"/>
      <c r="D11" s="499"/>
      <c r="E11" s="499" t="s">
        <v>2144</v>
      </c>
      <c r="F11" s="499"/>
      <c r="G11" s="499"/>
      <c r="H11" s="499"/>
      <c r="I11" s="83">
        <v>3</v>
      </c>
    </row>
    <row r="12" spans="1:9" x14ac:dyDescent="0.25">
      <c r="A12" s="504" t="s">
        <v>13</v>
      </c>
      <c r="B12" s="505"/>
      <c r="C12" s="505"/>
      <c r="D12" s="505"/>
      <c r="E12" s="499" t="s">
        <v>136</v>
      </c>
      <c r="F12" s="499"/>
      <c r="G12" s="499"/>
      <c r="H12" s="499"/>
      <c r="I12" s="83">
        <v>3</v>
      </c>
    </row>
    <row r="13" spans="1:9" ht="30.95" customHeight="1" x14ac:dyDescent="0.25">
      <c r="A13" s="504" t="s">
        <v>11</v>
      </c>
      <c r="B13" s="505"/>
      <c r="C13" s="505"/>
      <c r="D13" s="505"/>
      <c r="E13" s="505" t="s">
        <v>877</v>
      </c>
      <c r="F13" s="505"/>
      <c r="G13" s="505"/>
      <c r="H13" s="505"/>
      <c r="I13" s="83">
        <v>6</v>
      </c>
    </row>
    <row r="14" spans="1:9" ht="29.25" customHeight="1" x14ac:dyDescent="0.25">
      <c r="A14" s="504" t="s">
        <v>727</v>
      </c>
      <c r="B14" s="505"/>
      <c r="C14" s="505"/>
      <c r="D14" s="505"/>
      <c r="E14" s="499" t="s">
        <v>987</v>
      </c>
      <c r="F14" s="499"/>
      <c r="G14" s="499"/>
      <c r="H14" s="499"/>
      <c r="I14" s="83">
        <v>3</v>
      </c>
    </row>
    <row r="15" spans="1:9" x14ac:dyDescent="0.25">
      <c r="A15" s="498"/>
      <c r="B15" s="499"/>
      <c r="C15" s="499"/>
      <c r="D15" s="499"/>
      <c r="E15" s="499"/>
      <c r="F15" s="499"/>
      <c r="G15" s="499"/>
      <c r="H15" s="499"/>
      <c r="I15" s="83"/>
    </row>
    <row r="16" spans="1:9" ht="15" customHeight="1" x14ac:dyDescent="0.25">
      <c r="A16" s="532" t="s">
        <v>125</v>
      </c>
      <c r="B16" s="533"/>
      <c r="C16" s="533"/>
      <c r="D16" s="533"/>
      <c r="E16" s="533"/>
      <c r="F16" s="533"/>
      <c r="G16" s="533"/>
      <c r="H16" s="533"/>
      <c r="I16" s="534"/>
    </row>
    <row r="17" spans="1:9" x14ac:dyDescent="0.25">
      <c r="A17" s="498" t="s">
        <v>345</v>
      </c>
      <c r="B17" s="499"/>
      <c r="C17" s="499"/>
      <c r="D17" s="499"/>
      <c r="E17" s="499" t="s">
        <v>118</v>
      </c>
      <c r="F17" s="499"/>
      <c r="G17" s="499"/>
      <c r="H17" s="499"/>
      <c r="I17" s="214">
        <v>8</v>
      </c>
    </row>
    <row r="18" spans="1:9" x14ac:dyDescent="0.25">
      <c r="A18" s="498"/>
      <c r="B18" s="499"/>
      <c r="C18" s="499"/>
      <c r="D18" s="499"/>
      <c r="E18" s="499"/>
      <c r="F18" s="499"/>
      <c r="G18" s="499"/>
      <c r="H18" s="499"/>
      <c r="I18" s="83"/>
    </row>
    <row r="19" spans="1:9" ht="30" customHeight="1" x14ac:dyDescent="0.25">
      <c r="A19" s="532" t="s">
        <v>3</v>
      </c>
      <c r="B19" s="533"/>
      <c r="C19" s="533"/>
      <c r="D19" s="533"/>
      <c r="E19" s="533"/>
      <c r="F19" s="533"/>
      <c r="G19" s="533"/>
      <c r="H19" s="533"/>
      <c r="I19" s="534"/>
    </row>
    <row r="20" spans="1:9" ht="31.7" customHeight="1" x14ac:dyDescent="0.25">
      <c r="A20" s="498" t="s">
        <v>988</v>
      </c>
      <c r="B20" s="499"/>
      <c r="C20" s="499"/>
      <c r="D20" s="499"/>
      <c r="E20" s="499" t="s">
        <v>989</v>
      </c>
      <c r="F20" s="499"/>
      <c r="G20" s="499"/>
      <c r="H20" s="499"/>
      <c r="I20" s="83">
        <v>6</v>
      </c>
    </row>
    <row r="21" spans="1:9" x14ac:dyDescent="0.25">
      <c r="A21" s="498"/>
      <c r="B21" s="499"/>
      <c r="C21" s="499"/>
      <c r="D21" s="499"/>
      <c r="E21" s="499"/>
      <c r="F21" s="499"/>
      <c r="G21" s="499"/>
      <c r="H21" s="499"/>
      <c r="I21" s="83"/>
    </row>
    <row r="22" spans="1:9" ht="15" customHeight="1" x14ac:dyDescent="0.25">
      <c r="A22" s="532" t="s">
        <v>0</v>
      </c>
      <c r="B22" s="533"/>
      <c r="C22" s="533"/>
      <c r="D22" s="533"/>
      <c r="E22" s="533"/>
      <c r="F22" s="533"/>
      <c r="G22" s="533"/>
      <c r="H22" s="533"/>
      <c r="I22" s="534"/>
    </row>
    <row r="23" spans="1:9" ht="15" customHeight="1" x14ac:dyDescent="0.25">
      <c r="A23" s="572" t="s">
        <v>343</v>
      </c>
      <c r="B23" s="512"/>
      <c r="C23" s="512"/>
      <c r="D23" s="512"/>
      <c r="E23" s="499" t="s">
        <v>106</v>
      </c>
      <c r="F23" s="499"/>
      <c r="G23" s="499"/>
      <c r="H23" s="499"/>
      <c r="I23" s="95">
        <v>8</v>
      </c>
    </row>
    <row r="24" spans="1:9" ht="15" customHeight="1" x14ac:dyDescent="0.25">
      <c r="A24" s="572" t="s">
        <v>445</v>
      </c>
      <c r="B24" s="512"/>
      <c r="C24" s="512"/>
      <c r="D24" s="512"/>
      <c r="E24" s="499" t="s">
        <v>169</v>
      </c>
      <c r="F24" s="499"/>
      <c r="G24" s="499"/>
      <c r="H24" s="499"/>
      <c r="I24" s="95">
        <v>8</v>
      </c>
    </row>
    <row r="25" spans="1:9" ht="15" customHeight="1" x14ac:dyDescent="0.25">
      <c r="A25" s="498" t="s">
        <v>344</v>
      </c>
      <c r="B25" s="499"/>
      <c r="C25" s="499"/>
      <c r="D25" s="499"/>
      <c r="E25" s="499" t="s">
        <v>329</v>
      </c>
      <c r="F25" s="499"/>
      <c r="G25" s="499"/>
      <c r="H25" s="499"/>
      <c r="I25" s="214">
        <v>8</v>
      </c>
    </row>
    <row r="26" spans="1:9" x14ac:dyDescent="0.25">
      <c r="A26" s="516" t="s">
        <v>1392</v>
      </c>
      <c r="B26" s="517"/>
      <c r="C26" s="517"/>
      <c r="D26" s="517"/>
      <c r="E26" s="517"/>
      <c r="F26" s="517"/>
      <c r="G26" s="517"/>
      <c r="H26" s="518"/>
      <c r="I26" s="86">
        <f>SUM(I7:I9,I11:I14,I17,I20,I23:I25)</f>
        <v>62</v>
      </c>
    </row>
    <row r="27" spans="1:9" x14ac:dyDescent="0.25">
      <c r="A27" s="527" t="s">
        <v>560</v>
      </c>
      <c r="B27" s="527"/>
      <c r="C27" s="527" t="s">
        <v>1361</v>
      </c>
      <c r="D27" s="527"/>
      <c r="E27" s="219"/>
      <c r="F27" s="219"/>
      <c r="G27" s="219"/>
      <c r="H27" s="219"/>
      <c r="I27" s="93"/>
    </row>
  </sheetData>
  <sheetProtection password="CA9D" sheet="1" objects="1" scenarios="1"/>
  <mergeCells count="43">
    <mergeCell ref="A1:I1"/>
    <mergeCell ref="A2:I2"/>
    <mergeCell ref="A5:I5"/>
    <mergeCell ref="A6:I6"/>
    <mergeCell ref="A7:D7"/>
    <mergeCell ref="E7:H7"/>
    <mergeCell ref="A3:B3"/>
    <mergeCell ref="C3:I3"/>
    <mergeCell ref="A12:D12"/>
    <mergeCell ref="E12:H12"/>
    <mergeCell ref="A13:D13"/>
    <mergeCell ref="E13:H13"/>
    <mergeCell ref="A8:D8"/>
    <mergeCell ref="E8:H8"/>
    <mergeCell ref="A9:D9"/>
    <mergeCell ref="E9:H9"/>
    <mergeCell ref="A10:I10"/>
    <mergeCell ref="A11:D11"/>
    <mergeCell ref="E11:H11"/>
    <mergeCell ref="A22:I22"/>
    <mergeCell ref="A14:D14"/>
    <mergeCell ref="E14:H14"/>
    <mergeCell ref="A15:D15"/>
    <mergeCell ref="E15:H15"/>
    <mergeCell ref="A19:I19"/>
    <mergeCell ref="A20:D20"/>
    <mergeCell ref="E20:H20"/>
    <mergeCell ref="A21:D21"/>
    <mergeCell ref="E21:H21"/>
    <mergeCell ref="A16:I16"/>
    <mergeCell ref="A17:D17"/>
    <mergeCell ref="E17:H17"/>
    <mergeCell ref="A18:D18"/>
    <mergeCell ref="E18:H18"/>
    <mergeCell ref="A26:H26"/>
    <mergeCell ref="A27:B27"/>
    <mergeCell ref="C27:D27"/>
    <mergeCell ref="A23:D23"/>
    <mergeCell ref="E23:H23"/>
    <mergeCell ref="A24:D24"/>
    <mergeCell ref="E24:H24"/>
    <mergeCell ref="A25:D25"/>
    <mergeCell ref="E25:H25"/>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27"/>
  <sheetViews>
    <sheetView view="pageLayout" zoomScaleNormal="100" workbookViewId="0">
      <selection activeCell="A16" sqref="A16:I16"/>
    </sheetView>
  </sheetViews>
  <sheetFormatPr defaultColWidth="9.140625" defaultRowHeight="15" x14ac:dyDescent="0.25"/>
  <cols>
    <col min="1" max="3" width="9.140625" style="25"/>
    <col min="4" max="4" width="8.28515625" style="25" customWidth="1"/>
    <col min="5" max="7" width="9.140625" style="25"/>
    <col min="8" max="8" width="9.5703125" style="25" customWidth="1"/>
    <col min="9" max="9" width="9.140625" style="2"/>
    <col min="10" max="16384" width="9.140625" style="25"/>
  </cols>
  <sheetData>
    <row r="1" spans="1:9" ht="14.65" x14ac:dyDescent="0.3">
      <c r="A1" s="447" t="s">
        <v>991</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215" t="s">
        <v>993</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0" customHeight="1" x14ac:dyDescent="0.3">
      <c r="A10" s="504" t="s">
        <v>13</v>
      </c>
      <c r="B10" s="505"/>
      <c r="C10" s="505"/>
      <c r="D10" s="505"/>
      <c r="E10" s="499" t="s">
        <v>75</v>
      </c>
      <c r="F10" s="499"/>
      <c r="G10" s="499"/>
      <c r="H10" s="499"/>
      <c r="I10" s="83">
        <v>3</v>
      </c>
    </row>
    <row r="11" spans="1:9" ht="30.95" customHeight="1" x14ac:dyDescent="0.3">
      <c r="A11" s="504" t="s">
        <v>11</v>
      </c>
      <c r="B11" s="505"/>
      <c r="C11" s="505"/>
      <c r="D11" s="505"/>
      <c r="E11" s="505" t="s">
        <v>877</v>
      </c>
      <c r="F11" s="505"/>
      <c r="G11" s="505"/>
      <c r="H11" s="505"/>
      <c r="I11" s="83">
        <v>6</v>
      </c>
    </row>
    <row r="12" spans="1:9" ht="14.65" x14ac:dyDescent="0.3">
      <c r="A12" s="504" t="s">
        <v>77</v>
      </c>
      <c r="B12" s="505"/>
      <c r="C12" s="505"/>
      <c r="D12" s="505"/>
      <c r="E12" s="499" t="s">
        <v>78</v>
      </c>
      <c r="F12" s="499"/>
      <c r="G12" s="499"/>
      <c r="H12" s="499"/>
      <c r="I12" s="83">
        <v>3</v>
      </c>
    </row>
    <row r="13" spans="1:9" ht="30" customHeight="1" x14ac:dyDescent="0.3">
      <c r="A13" s="504" t="s">
        <v>10</v>
      </c>
      <c r="B13" s="505"/>
      <c r="C13" s="505"/>
      <c r="D13" s="505"/>
      <c r="E13" s="512" t="s">
        <v>74</v>
      </c>
      <c r="F13" s="512"/>
      <c r="G13" s="512"/>
      <c r="H13" s="512"/>
      <c r="I13" s="83">
        <v>6</v>
      </c>
    </row>
    <row r="14" spans="1:9" ht="30.95" customHeight="1" x14ac:dyDescent="0.3">
      <c r="A14" s="504" t="s">
        <v>138</v>
      </c>
      <c r="B14" s="505"/>
      <c r="C14" s="505"/>
      <c r="D14" s="505"/>
      <c r="E14" s="499" t="s">
        <v>76</v>
      </c>
      <c r="F14" s="499"/>
      <c r="G14" s="499"/>
      <c r="H14" s="499"/>
      <c r="I14" s="83">
        <v>6</v>
      </c>
    </row>
    <row r="15" spans="1:9" ht="14.65" x14ac:dyDescent="0.3">
      <c r="A15" s="498"/>
      <c r="B15" s="499"/>
      <c r="C15" s="499"/>
      <c r="D15" s="499"/>
      <c r="E15" s="499"/>
      <c r="F15" s="499"/>
      <c r="G15" s="499"/>
      <c r="H15" s="499"/>
      <c r="I15" s="83"/>
    </row>
    <row r="16" spans="1:9" ht="14.65" x14ac:dyDescent="0.3">
      <c r="A16" s="532" t="s">
        <v>125</v>
      </c>
      <c r="B16" s="533"/>
      <c r="C16" s="533"/>
      <c r="D16" s="533"/>
      <c r="E16" s="533"/>
      <c r="F16" s="533"/>
      <c r="G16" s="533"/>
      <c r="H16" s="533"/>
      <c r="I16" s="534"/>
    </row>
    <row r="17" spans="1:9" ht="15" customHeight="1" x14ac:dyDescent="0.3">
      <c r="A17" s="498" t="s">
        <v>382</v>
      </c>
      <c r="B17" s="499"/>
      <c r="C17" s="499"/>
      <c r="D17" s="499"/>
      <c r="E17" s="499" t="s">
        <v>448</v>
      </c>
      <c r="F17" s="499"/>
      <c r="G17" s="499"/>
      <c r="H17" s="499"/>
      <c r="I17" s="83">
        <v>8</v>
      </c>
    </row>
    <row r="18" spans="1:9" x14ac:dyDescent="0.25">
      <c r="A18" s="498" t="s">
        <v>992</v>
      </c>
      <c r="B18" s="499"/>
      <c r="C18" s="499"/>
      <c r="D18" s="499"/>
      <c r="E18" s="499" t="s">
        <v>2254</v>
      </c>
      <c r="F18" s="499"/>
      <c r="G18" s="499"/>
      <c r="H18" s="499"/>
      <c r="I18" s="83">
        <v>3</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15" customHeight="1" x14ac:dyDescent="0.3">
      <c r="A21" s="538" t="s">
        <v>348</v>
      </c>
      <c r="B21" s="539"/>
      <c r="C21" s="539"/>
      <c r="D21" s="539"/>
      <c r="E21" s="512" t="s">
        <v>334</v>
      </c>
      <c r="F21" s="512"/>
      <c r="G21" s="512"/>
      <c r="H21" s="512"/>
      <c r="I21" s="103">
        <v>12</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x14ac:dyDescent="0.25">
      <c r="A24" s="498" t="s">
        <v>39</v>
      </c>
      <c r="B24" s="499"/>
      <c r="C24" s="499"/>
      <c r="D24" s="499"/>
      <c r="E24" s="647" t="s">
        <v>2311</v>
      </c>
      <c r="F24" s="647"/>
      <c r="G24" s="647"/>
      <c r="H24" s="647"/>
      <c r="I24" s="83">
        <v>6</v>
      </c>
    </row>
    <row r="25" spans="1:9" x14ac:dyDescent="0.25">
      <c r="A25" s="498" t="s">
        <v>4</v>
      </c>
      <c r="B25" s="499"/>
      <c r="C25" s="499"/>
      <c r="D25" s="499"/>
      <c r="E25" s="499"/>
      <c r="F25" s="499"/>
      <c r="G25" s="499"/>
      <c r="H25" s="499"/>
      <c r="I25" s="83">
        <v>3</v>
      </c>
    </row>
    <row r="26" spans="1:9" x14ac:dyDescent="0.25">
      <c r="A26" s="516" t="s">
        <v>1543</v>
      </c>
      <c r="B26" s="517"/>
      <c r="C26" s="517"/>
      <c r="D26" s="517"/>
      <c r="E26" s="517"/>
      <c r="F26" s="517"/>
      <c r="G26" s="517"/>
      <c r="H26" s="518"/>
      <c r="I26" s="86">
        <f>SUM(I7:I8,I10:I14,I17:I18,I21,I24:I25)</f>
        <v>62</v>
      </c>
    </row>
    <row r="27" spans="1:9" x14ac:dyDescent="0.25">
      <c r="A27" s="527" t="s">
        <v>560</v>
      </c>
      <c r="B27" s="527"/>
      <c r="C27" s="527" t="s">
        <v>1361</v>
      </c>
      <c r="D27" s="527"/>
      <c r="E27" s="219"/>
      <c r="F27" s="219"/>
      <c r="G27" s="219"/>
      <c r="H27" s="219"/>
      <c r="I27" s="93"/>
    </row>
  </sheetData>
  <sheetProtection password="CA9D" sheet="1" objects="1" scenarios="1"/>
  <mergeCells count="43">
    <mergeCell ref="A19:D19"/>
    <mergeCell ref="A11:D11"/>
    <mergeCell ref="E11:H11"/>
    <mergeCell ref="A1:I1"/>
    <mergeCell ref="A2:I2"/>
    <mergeCell ref="A5:I5"/>
    <mergeCell ref="A6:I6"/>
    <mergeCell ref="A7:D7"/>
    <mergeCell ref="E7:H7"/>
    <mergeCell ref="A8:D8"/>
    <mergeCell ref="E8:H8"/>
    <mergeCell ref="A9:I9"/>
    <mergeCell ref="A10:D10"/>
    <mergeCell ref="E10:H10"/>
    <mergeCell ref="A3:B3"/>
    <mergeCell ref="C3:I3"/>
    <mergeCell ref="A15:D15"/>
    <mergeCell ref="E15:H15"/>
    <mergeCell ref="A16:I16"/>
    <mergeCell ref="A17:D17"/>
    <mergeCell ref="E17:H17"/>
    <mergeCell ref="A12:D12"/>
    <mergeCell ref="E12:H12"/>
    <mergeCell ref="A13:D13"/>
    <mergeCell ref="E13:H13"/>
    <mergeCell ref="A14:D14"/>
    <mergeCell ref="E14:H14"/>
    <mergeCell ref="C27:D27"/>
    <mergeCell ref="A27:B27"/>
    <mergeCell ref="A18:D18"/>
    <mergeCell ref="E18:H18"/>
    <mergeCell ref="A25:D25"/>
    <mergeCell ref="E25:H25"/>
    <mergeCell ref="A26:H26"/>
    <mergeCell ref="E19:H19"/>
    <mergeCell ref="A23:I23"/>
    <mergeCell ref="A24:D24"/>
    <mergeCell ref="E24:H24"/>
    <mergeCell ref="A20:I20"/>
    <mergeCell ref="A21:D21"/>
    <mergeCell ref="E21:H21"/>
    <mergeCell ref="A22:D22"/>
    <mergeCell ref="E22:H22"/>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Layout" topLeftCell="A37" zoomScaleNormal="100" workbookViewId="0">
      <selection activeCell="E47" sqref="E47:H47"/>
    </sheetView>
  </sheetViews>
  <sheetFormatPr defaultColWidth="9.140625" defaultRowHeight="15" x14ac:dyDescent="0.25"/>
  <cols>
    <col min="1" max="3" width="9.140625" style="368"/>
    <col min="4" max="4" width="8.42578125" style="368" customWidth="1"/>
    <col min="5" max="7" width="9.140625" style="368"/>
    <col min="8" max="8" width="9.7109375" style="368" customWidth="1"/>
    <col min="9" max="9" width="9.140625" style="373"/>
    <col min="10" max="16384" width="9.140625" style="368"/>
  </cols>
  <sheetData>
    <row r="1" spans="1:9" x14ac:dyDescent="0.25">
      <c r="A1" s="447" t="s">
        <v>991</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2541</v>
      </c>
      <c r="D3" s="520"/>
      <c r="E3" s="520"/>
      <c r="F3" s="520"/>
      <c r="G3" s="520"/>
      <c r="H3" s="520"/>
      <c r="I3" s="521"/>
    </row>
    <row r="4" spans="1:9" x14ac:dyDescent="0.25">
      <c r="A4" s="81" t="s">
        <v>29</v>
      </c>
      <c r="B4" s="644" t="s">
        <v>993</v>
      </c>
      <c r="C4" s="644"/>
      <c r="D4" s="644"/>
      <c r="E4" s="644"/>
      <c r="F4" s="369"/>
      <c r="G4" s="369"/>
      <c r="H4" s="369"/>
      <c r="I4" s="83"/>
    </row>
    <row r="5" spans="1:9" x14ac:dyDescent="0.25">
      <c r="A5" s="811"/>
      <c r="B5" s="812"/>
      <c r="C5" s="812"/>
      <c r="D5" s="812"/>
      <c r="E5" s="812"/>
      <c r="F5" s="812"/>
      <c r="G5" s="812"/>
      <c r="H5" s="812"/>
      <c r="I5" s="813"/>
    </row>
    <row r="6" spans="1:9" x14ac:dyDescent="0.25">
      <c r="A6" s="814" t="s">
        <v>1385</v>
      </c>
      <c r="B6" s="815"/>
      <c r="C6" s="815"/>
      <c r="D6" s="815"/>
      <c r="E6" s="815"/>
      <c r="F6" s="815"/>
      <c r="G6" s="815"/>
      <c r="H6" s="815"/>
      <c r="I6" s="816"/>
    </row>
    <row r="7" spans="1:9" x14ac:dyDescent="0.25">
      <c r="A7" s="498" t="s">
        <v>343</v>
      </c>
      <c r="B7" s="499"/>
      <c r="C7" s="499"/>
      <c r="D7" s="499"/>
      <c r="E7" s="499" t="s">
        <v>106</v>
      </c>
      <c r="F7" s="499"/>
      <c r="G7" s="499"/>
      <c r="H7" s="499"/>
      <c r="I7" s="370">
        <v>8</v>
      </c>
    </row>
    <row r="8" spans="1:9" ht="15" customHeight="1" x14ac:dyDescent="0.25">
      <c r="A8" s="498" t="s">
        <v>363</v>
      </c>
      <c r="B8" s="499"/>
      <c r="C8" s="499"/>
      <c r="D8" s="499"/>
      <c r="E8" s="499" t="s">
        <v>8</v>
      </c>
      <c r="F8" s="499"/>
      <c r="G8" s="499"/>
      <c r="H8" s="499"/>
      <c r="I8" s="83">
        <v>6</v>
      </c>
    </row>
    <row r="9" spans="1:9" ht="15" customHeight="1" x14ac:dyDescent="0.25">
      <c r="A9" s="538" t="s">
        <v>348</v>
      </c>
      <c r="B9" s="539"/>
      <c r="C9" s="539"/>
      <c r="D9" s="539"/>
      <c r="E9" s="512" t="s">
        <v>334</v>
      </c>
      <c r="F9" s="512"/>
      <c r="G9" s="512"/>
      <c r="H9" s="512"/>
      <c r="I9" s="103">
        <v>12</v>
      </c>
    </row>
    <row r="10" spans="1:9" x14ac:dyDescent="0.25">
      <c r="A10" s="498" t="s">
        <v>382</v>
      </c>
      <c r="B10" s="499"/>
      <c r="C10" s="499"/>
      <c r="D10" s="499"/>
      <c r="E10" s="499" t="s">
        <v>448</v>
      </c>
      <c r="F10" s="499"/>
      <c r="G10" s="499"/>
      <c r="H10" s="499"/>
      <c r="I10" s="83">
        <v>8</v>
      </c>
    </row>
    <row r="11" spans="1:9" ht="15" customHeight="1" x14ac:dyDescent="0.25">
      <c r="A11" s="516" t="s">
        <v>1558</v>
      </c>
      <c r="B11" s="517"/>
      <c r="C11" s="517"/>
      <c r="D11" s="517"/>
      <c r="E11" s="517"/>
      <c r="F11" s="517"/>
      <c r="G11" s="517"/>
      <c r="H11" s="518"/>
      <c r="I11" s="128">
        <f>SUM(I7:I10)</f>
        <v>34</v>
      </c>
    </row>
    <row r="12" spans="1:9" ht="15" customHeight="1" x14ac:dyDescent="0.25">
      <c r="A12" s="585" t="s">
        <v>1522</v>
      </c>
      <c r="B12" s="586"/>
      <c r="C12" s="586"/>
      <c r="D12" s="586"/>
      <c r="E12" s="586"/>
      <c r="F12" s="586"/>
      <c r="G12" s="586"/>
      <c r="H12" s="586"/>
      <c r="I12" s="587"/>
    </row>
    <row r="13" spans="1:9" x14ac:dyDescent="0.25">
      <c r="A13" s="634" t="s">
        <v>13</v>
      </c>
      <c r="B13" s="635"/>
      <c r="C13" s="635"/>
      <c r="D13" s="635"/>
      <c r="E13" s="635" t="s">
        <v>136</v>
      </c>
      <c r="F13" s="635"/>
      <c r="G13" s="635"/>
      <c r="H13" s="635"/>
      <c r="I13" s="109">
        <v>3</v>
      </c>
    </row>
    <row r="14" spans="1:9" ht="33.75" customHeight="1" x14ac:dyDescent="0.25">
      <c r="A14" s="504" t="s">
        <v>727</v>
      </c>
      <c r="B14" s="505"/>
      <c r="C14" s="505"/>
      <c r="D14" s="505"/>
      <c r="E14" s="506" t="s">
        <v>76</v>
      </c>
      <c r="F14" s="506"/>
      <c r="G14" s="506"/>
      <c r="H14" s="506"/>
      <c r="I14" s="83">
        <v>6</v>
      </c>
    </row>
    <row r="15" spans="1:9" ht="15" customHeight="1" x14ac:dyDescent="0.25">
      <c r="A15" s="687" t="s">
        <v>335</v>
      </c>
      <c r="B15" s="528"/>
      <c r="C15" s="528"/>
      <c r="D15" s="528"/>
      <c r="E15" s="528" t="s">
        <v>2542</v>
      </c>
      <c r="F15" s="528"/>
      <c r="G15" s="528"/>
      <c r="H15" s="528"/>
      <c r="I15" s="383" t="s">
        <v>632</v>
      </c>
    </row>
    <row r="16" spans="1:9" ht="31.7" customHeight="1" x14ac:dyDescent="0.25">
      <c r="A16" s="504" t="s">
        <v>10</v>
      </c>
      <c r="B16" s="505"/>
      <c r="C16" s="505"/>
      <c r="D16" s="505"/>
      <c r="E16" s="512" t="s">
        <v>74</v>
      </c>
      <c r="F16" s="512"/>
      <c r="G16" s="512"/>
      <c r="H16" s="512"/>
      <c r="I16" s="83">
        <v>6</v>
      </c>
    </row>
    <row r="17" spans="1:9" ht="30.75" customHeight="1" x14ac:dyDescent="0.25">
      <c r="A17" s="504" t="s">
        <v>11</v>
      </c>
      <c r="B17" s="505"/>
      <c r="C17" s="505"/>
      <c r="D17" s="505"/>
      <c r="E17" s="505" t="s">
        <v>159</v>
      </c>
      <c r="F17" s="505"/>
      <c r="G17" s="505"/>
      <c r="H17" s="505"/>
      <c r="I17" s="83">
        <v>3</v>
      </c>
    </row>
    <row r="18" spans="1:9" ht="15" customHeight="1" x14ac:dyDescent="0.25">
      <c r="A18" s="687" t="s">
        <v>48</v>
      </c>
      <c r="B18" s="528"/>
      <c r="C18" s="528"/>
      <c r="D18" s="528"/>
      <c r="E18" s="528" t="s">
        <v>49</v>
      </c>
      <c r="F18" s="528"/>
      <c r="G18" s="528"/>
      <c r="H18" s="528"/>
      <c r="I18" s="149">
        <v>3</v>
      </c>
    </row>
    <row r="19" spans="1:9" ht="15" customHeight="1" x14ac:dyDescent="0.25">
      <c r="A19" s="687" t="s">
        <v>362</v>
      </c>
      <c r="B19" s="528"/>
      <c r="C19" s="528"/>
      <c r="D19" s="528"/>
      <c r="E19" s="528" t="s">
        <v>9</v>
      </c>
      <c r="F19" s="528"/>
      <c r="G19" s="528"/>
      <c r="H19" s="528"/>
      <c r="I19" s="122">
        <v>3</v>
      </c>
    </row>
    <row r="20" spans="1:9" ht="15" customHeight="1" x14ac:dyDescent="0.25">
      <c r="A20" s="513" t="s">
        <v>1544</v>
      </c>
      <c r="B20" s="514"/>
      <c r="C20" s="514"/>
      <c r="D20" s="514"/>
      <c r="E20" s="514"/>
      <c r="F20" s="514"/>
      <c r="G20" s="514"/>
      <c r="H20" s="515"/>
      <c r="I20" s="384" t="s">
        <v>2543</v>
      </c>
    </row>
    <row r="21" spans="1:9" ht="15" customHeight="1" x14ac:dyDescent="0.25">
      <c r="A21" s="516" t="s">
        <v>1545</v>
      </c>
      <c r="B21" s="517"/>
      <c r="C21" s="517"/>
      <c r="D21" s="517"/>
      <c r="E21" s="517"/>
      <c r="F21" s="517"/>
      <c r="G21" s="517"/>
      <c r="H21" s="518"/>
      <c r="I21" s="128" t="s">
        <v>499</v>
      </c>
    </row>
    <row r="22" spans="1:9" x14ac:dyDescent="0.25">
      <c r="A22" s="509" t="s">
        <v>1523</v>
      </c>
      <c r="B22" s="510"/>
      <c r="C22" s="510"/>
      <c r="D22" s="510"/>
      <c r="E22" s="510"/>
      <c r="F22" s="510"/>
      <c r="G22" s="510"/>
      <c r="H22" s="510"/>
      <c r="I22" s="511"/>
    </row>
    <row r="23" spans="1:9" x14ac:dyDescent="0.25">
      <c r="A23" s="634" t="s">
        <v>13</v>
      </c>
      <c r="B23" s="635"/>
      <c r="C23" s="635"/>
      <c r="D23" s="635"/>
      <c r="E23" s="635" t="s">
        <v>136</v>
      </c>
      <c r="F23" s="635"/>
      <c r="G23" s="635"/>
      <c r="H23" s="635"/>
      <c r="I23" s="109">
        <v>3</v>
      </c>
    </row>
    <row r="24" spans="1:9" ht="33.75" customHeight="1" x14ac:dyDescent="0.25">
      <c r="A24" s="504" t="s">
        <v>727</v>
      </c>
      <c r="B24" s="505"/>
      <c r="C24" s="505"/>
      <c r="D24" s="505"/>
      <c r="E24" s="506" t="s">
        <v>76</v>
      </c>
      <c r="F24" s="506"/>
      <c r="G24" s="506"/>
      <c r="H24" s="506"/>
      <c r="I24" s="83">
        <v>6</v>
      </c>
    </row>
    <row r="25" spans="1:9" x14ac:dyDescent="0.25">
      <c r="A25" s="687" t="s">
        <v>335</v>
      </c>
      <c r="B25" s="528"/>
      <c r="C25" s="528"/>
      <c r="D25" s="528"/>
      <c r="E25" s="528" t="s">
        <v>2542</v>
      </c>
      <c r="F25" s="528"/>
      <c r="G25" s="528"/>
      <c r="H25" s="528"/>
      <c r="I25" s="383" t="s">
        <v>632</v>
      </c>
    </row>
    <row r="26" spans="1:9" ht="29.25" customHeight="1" x14ac:dyDescent="0.25">
      <c r="A26" s="504" t="s">
        <v>10</v>
      </c>
      <c r="B26" s="505"/>
      <c r="C26" s="505"/>
      <c r="D26" s="505"/>
      <c r="E26" s="512" t="s">
        <v>74</v>
      </c>
      <c r="F26" s="512"/>
      <c r="G26" s="512"/>
      <c r="H26" s="512"/>
      <c r="I26" s="83">
        <v>3</v>
      </c>
    </row>
    <row r="27" spans="1:9" ht="30" customHeight="1" x14ac:dyDescent="0.25">
      <c r="A27" s="504" t="s">
        <v>11</v>
      </c>
      <c r="B27" s="505"/>
      <c r="C27" s="505"/>
      <c r="D27" s="505"/>
      <c r="E27" s="505" t="s">
        <v>159</v>
      </c>
      <c r="F27" s="505"/>
      <c r="G27" s="505"/>
      <c r="H27" s="505"/>
      <c r="I27" s="83">
        <v>3</v>
      </c>
    </row>
    <row r="28" spans="1:9" x14ac:dyDescent="0.25">
      <c r="A28" s="687" t="s">
        <v>48</v>
      </c>
      <c r="B28" s="528"/>
      <c r="C28" s="528"/>
      <c r="D28" s="528"/>
      <c r="E28" s="528" t="s">
        <v>49</v>
      </c>
      <c r="F28" s="528"/>
      <c r="G28" s="528"/>
      <c r="H28" s="528"/>
      <c r="I28" s="149">
        <v>3</v>
      </c>
    </row>
    <row r="29" spans="1:9" x14ac:dyDescent="0.25">
      <c r="A29" s="687" t="s">
        <v>362</v>
      </c>
      <c r="B29" s="528"/>
      <c r="C29" s="528"/>
      <c r="D29" s="528"/>
      <c r="E29" s="528" t="s">
        <v>9</v>
      </c>
      <c r="F29" s="528"/>
      <c r="G29" s="528"/>
      <c r="H29" s="528"/>
      <c r="I29" s="122">
        <v>3</v>
      </c>
    </row>
    <row r="30" spans="1:9" x14ac:dyDescent="0.25">
      <c r="A30" s="687" t="s">
        <v>4</v>
      </c>
      <c r="B30" s="528"/>
      <c r="C30" s="528"/>
      <c r="D30" s="528"/>
      <c r="E30" s="528"/>
      <c r="F30" s="528"/>
      <c r="G30" s="528"/>
      <c r="H30" s="528"/>
      <c r="I30" s="122">
        <v>3</v>
      </c>
    </row>
    <row r="31" spans="1:9" x14ac:dyDescent="0.25">
      <c r="A31" s="513" t="s">
        <v>1547</v>
      </c>
      <c r="B31" s="514"/>
      <c r="C31" s="514"/>
      <c r="D31" s="514"/>
      <c r="E31" s="514"/>
      <c r="F31" s="514"/>
      <c r="G31" s="514"/>
      <c r="H31" s="515"/>
      <c r="I31" s="384" t="s">
        <v>2543</v>
      </c>
    </row>
    <row r="32" spans="1:9" x14ac:dyDescent="0.25">
      <c r="A32" s="516" t="s">
        <v>1688</v>
      </c>
      <c r="B32" s="517"/>
      <c r="C32" s="517"/>
      <c r="D32" s="517"/>
      <c r="E32" s="517"/>
      <c r="F32" s="517"/>
      <c r="G32" s="517"/>
      <c r="H32" s="518"/>
      <c r="I32" s="128" t="s">
        <v>710</v>
      </c>
    </row>
    <row r="33" spans="1:9" x14ac:dyDescent="0.25">
      <c r="A33" s="509" t="s">
        <v>1468</v>
      </c>
      <c r="B33" s="510"/>
      <c r="C33" s="510"/>
      <c r="D33" s="510"/>
      <c r="E33" s="510"/>
      <c r="F33" s="510"/>
      <c r="G33" s="510"/>
      <c r="H33" s="510"/>
      <c r="I33" s="511"/>
    </row>
    <row r="34" spans="1:9" x14ac:dyDescent="0.25">
      <c r="A34" s="499" t="s">
        <v>13</v>
      </c>
      <c r="B34" s="499"/>
      <c r="C34" s="499"/>
      <c r="D34" s="499"/>
      <c r="E34" s="499" t="s">
        <v>136</v>
      </c>
      <c r="F34" s="499"/>
      <c r="G34" s="499"/>
      <c r="H34" s="499"/>
      <c r="I34" s="385">
        <v>3</v>
      </c>
    </row>
    <row r="35" spans="1:9" ht="33.75" customHeight="1" x14ac:dyDescent="0.25">
      <c r="A35" s="505" t="s">
        <v>727</v>
      </c>
      <c r="B35" s="505"/>
      <c r="C35" s="505"/>
      <c r="D35" s="505"/>
      <c r="E35" s="506" t="s">
        <v>76</v>
      </c>
      <c r="F35" s="506"/>
      <c r="G35" s="506"/>
      <c r="H35" s="506"/>
      <c r="I35" s="385">
        <v>6</v>
      </c>
    </row>
    <row r="36" spans="1:9" ht="30.75" customHeight="1" x14ac:dyDescent="0.25">
      <c r="A36" s="505" t="s">
        <v>10</v>
      </c>
      <c r="B36" s="505"/>
      <c r="C36" s="505"/>
      <c r="D36" s="505"/>
      <c r="E36" s="512" t="s">
        <v>74</v>
      </c>
      <c r="F36" s="512"/>
      <c r="G36" s="512"/>
      <c r="H36" s="512"/>
      <c r="I36" s="385">
        <v>6</v>
      </c>
    </row>
    <row r="37" spans="1:9" ht="30.75" customHeight="1" x14ac:dyDescent="0.25">
      <c r="A37" s="504" t="s">
        <v>11</v>
      </c>
      <c r="B37" s="505"/>
      <c r="C37" s="505"/>
      <c r="D37" s="505"/>
      <c r="E37" s="505" t="s">
        <v>159</v>
      </c>
      <c r="F37" s="505"/>
      <c r="G37" s="505"/>
      <c r="H37" s="505"/>
      <c r="I37" s="83">
        <v>6</v>
      </c>
    </row>
    <row r="38" spans="1:9" x14ac:dyDescent="0.25">
      <c r="A38" s="504" t="s">
        <v>39</v>
      </c>
      <c r="B38" s="505"/>
      <c r="C38" s="505"/>
      <c r="D38" s="505"/>
      <c r="E38" s="647" t="s">
        <v>2311</v>
      </c>
      <c r="F38" s="647"/>
      <c r="G38" s="647"/>
      <c r="H38" s="647"/>
      <c r="I38" s="83">
        <v>6</v>
      </c>
    </row>
    <row r="39" spans="1:9" x14ac:dyDescent="0.25">
      <c r="A39" s="513" t="s">
        <v>1542</v>
      </c>
      <c r="B39" s="514"/>
      <c r="C39" s="514"/>
      <c r="D39" s="514"/>
      <c r="E39" s="514"/>
      <c r="F39" s="514"/>
      <c r="G39" s="514"/>
      <c r="H39" s="515"/>
      <c r="I39" s="125">
        <f>SUM(I34:I38)</f>
        <v>27</v>
      </c>
    </row>
    <row r="40" spans="1:9" x14ac:dyDescent="0.25">
      <c r="A40" s="516" t="s">
        <v>1543</v>
      </c>
      <c r="B40" s="517"/>
      <c r="C40" s="517"/>
      <c r="D40" s="517"/>
      <c r="E40" s="517"/>
      <c r="F40" s="517"/>
      <c r="G40" s="517"/>
      <c r="H40" s="518"/>
      <c r="I40" s="386">
        <f>SUM(I11,I39)</f>
        <v>61</v>
      </c>
    </row>
    <row r="41" spans="1:9" x14ac:dyDescent="0.25">
      <c r="A41" s="509" t="s">
        <v>1527</v>
      </c>
      <c r="B41" s="510"/>
      <c r="C41" s="510"/>
      <c r="D41" s="510"/>
      <c r="E41" s="510"/>
      <c r="F41" s="510"/>
      <c r="G41" s="510"/>
      <c r="H41" s="510"/>
      <c r="I41" s="511"/>
    </row>
    <row r="42" spans="1:9" ht="30" customHeight="1" x14ac:dyDescent="0.25">
      <c r="A42" s="504" t="s">
        <v>2425</v>
      </c>
      <c r="B42" s="505"/>
      <c r="C42" s="505"/>
      <c r="D42" s="505"/>
      <c r="E42" s="499" t="s">
        <v>2449</v>
      </c>
      <c r="F42" s="499"/>
      <c r="G42" s="499"/>
      <c r="H42" s="499"/>
      <c r="I42" s="83">
        <v>3</v>
      </c>
    </row>
    <row r="43" spans="1:9" x14ac:dyDescent="0.25">
      <c r="A43" s="687" t="s">
        <v>2544</v>
      </c>
      <c r="B43" s="528"/>
      <c r="C43" s="528"/>
      <c r="D43" s="528"/>
      <c r="E43" s="528" t="s">
        <v>2545</v>
      </c>
      <c r="F43" s="528"/>
      <c r="G43" s="528"/>
      <c r="H43" s="528"/>
      <c r="I43" s="122">
        <v>3</v>
      </c>
    </row>
    <row r="44" spans="1:9" ht="28.5" customHeight="1" x14ac:dyDescent="0.25">
      <c r="A44" s="504" t="s">
        <v>2426</v>
      </c>
      <c r="B44" s="505"/>
      <c r="C44" s="505"/>
      <c r="D44" s="505"/>
      <c r="E44" s="506" t="s">
        <v>2450</v>
      </c>
      <c r="F44" s="506"/>
      <c r="G44" s="506"/>
      <c r="H44" s="506"/>
      <c r="I44" s="83">
        <v>3</v>
      </c>
    </row>
    <row r="45" spans="1:9" ht="30.75" customHeight="1" x14ac:dyDescent="0.25">
      <c r="A45" s="504" t="s">
        <v>2427</v>
      </c>
      <c r="B45" s="505"/>
      <c r="C45" s="505"/>
      <c r="D45" s="505"/>
      <c r="E45" s="507" t="s">
        <v>2546</v>
      </c>
      <c r="F45" s="507"/>
      <c r="G45" s="507"/>
      <c r="H45" s="507"/>
      <c r="I45" s="83">
        <v>6</v>
      </c>
    </row>
    <row r="46" spans="1:9" x14ac:dyDescent="0.25">
      <c r="A46" s="687" t="s">
        <v>48</v>
      </c>
      <c r="B46" s="528"/>
      <c r="C46" s="528"/>
      <c r="D46" s="528"/>
      <c r="E46" s="528" t="s">
        <v>49</v>
      </c>
      <c r="F46" s="528"/>
      <c r="G46" s="528"/>
      <c r="H46" s="528"/>
      <c r="I46" s="149">
        <v>3</v>
      </c>
    </row>
    <row r="47" spans="1:9" ht="45.75" customHeight="1" x14ac:dyDescent="0.25">
      <c r="A47" s="504" t="s">
        <v>1913</v>
      </c>
      <c r="B47" s="505"/>
      <c r="C47" s="505"/>
      <c r="D47" s="505"/>
      <c r="E47" s="505" t="s">
        <v>2671</v>
      </c>
      <c r="F47" s="505"/>
      <c r="G47" s="505"/>
      <c r="H47" s="505"/>
      <c r="I47" s="83">
        <v>6</v>
      </c>
    </row>
    <row r="48" spans="1:9" x14ac:dyDescent="0.25">
      <c r="A48" s="687" t="s">
        <v>362</v>
      </c>
      <c r="B48" s="528"/>
      <c r="C48" s="528"/>
      <c r="D48" s="528"/>
      <c r="E48" s="528" t="s">
        <v>9</v>
      </c>
      <c r="F48" s="528"/>
      <c r="G48" s="528"/>
      <c r="H48" s="528"/>
      <c r="I48" s="122">
        <v>3</v>
      </c>
    </row>
    <row r="49" spans="1:9" x14ac:dyDescent="0.25">
      <c r="A49" s="687" t="s">
        <v>4</v>
      </c>
      <c r="B49" s="528"/>
      <c r="C49" s="528"/>
      <c r="D49" s="528"/>
      <c r="E49" s="528"/>
      <c r="F49" s="528"/>
      <c r="G49" s="528"/>
      <c r="H49" s="528"/>
      <c r="I49" s="122">
        <v>1</v>
      </c>
    </row>
    <row r="50" spans="1:9" x14ac:dyDescent="0.25">
      <c r="A50" s="513" t="s">
        <v>1395</v>
      </c>
      <c r="B50" s="514"/>
      <c r="C50" s="514"/>
      <c r="D50" s="514"/>
      <c r="E50" s="514"/>
      <c r="F50" s="514"/>
      <c r="G50" s="514"/>
      <c r="H50" s="515"/>
      <c r="I50" s="156">
        <f>SUM(I42:I49)</f>
        <v>28</v>
      </c>
    </row>
    <row r="51" spans="1:9" x14ac:dyDescent="0.25">
      <c r="A51" s="516" t="s">
        <v>1396</v>
      </c>
      <c r="B51" s="517"/>
      <c r="C51" s="517"/>
      <c r="D51" s="517"/>
      <c r="E51" s="517"/>
      <c r="F51" s="517"/>
      <c r="G51" s="517"/>
      <c r="H51" s="518"/>
      <c r="I51" s="128">
        <f>SUM(I11,I50)</f>
        <v>62</v>
      </c>
    </row>
    <row r="52" spans="1:9" x14ac:dyDescent="0.25">
      <c r="A52" s="810" t="s">
        <v>1519</v>
      </c>
      <c r="B52" s="810"/>
      <c r="C52" s="810"/>
      <c r="D52" s="810"/>
      <c r="E52" s="810"/>
      <c r="F52" s="810"/>
      <c r="G52" s="810"/>
      <c r="H52" s="810"/>
      <c r="I52" s="810"/>
    </row>
    <row r="53" spans="1:9" ht="29.25" customHeight="1" x14ac:dyDescent="0.25">
      <c r="A53" s="463" t="s">
        <v>2136</v>
      </c>
      <c r="B53" s="463"/>
      <c r="C53" s="463"/>
      <c r="D53" s="463"/>
      <c r="E53" s="463"/>
      <c r="F53" s="463"/>
      <c r="G53" s="463"/>
      <c r="H53" s="463"/>
      <c r="I53" s="463"/>
    </row>
    <row r="54" spans="1:9" ht="58.5" customHeight="1" x14ac:dyDescent="0.25">
      <c r="A54" s="503" t="s">
        <v>2424</v>
      </c>
      <c r="B54" s="503"/>
      <c r="C54" s="503"/>
      <c r="D54" s="503"/>
      <c r="E54" s="503"/>
      <c r="F54" s="503"/>
      <c r="G54" s="503"/>
      <c r="H54" s="503"/>
      <c r="I54" s="503"/>
    </row>
    <row r="55" spans="1:9" x14ac:dyDescent="0.25">
      <c r="A55" s="527" t="s">
        <v>560</v>
      </c>
      <c r="B55" s="527"/>
      <c r="C55" s="527" t="s">
        <v>1361</v>
      </c>
      <c r="D55" s="527"/>
    </row>
  </sheetData>
  <sheetProtection password="CA9D" sheet="1" objects="1" scenarios="1"/>
  <mergeCells count="89">
    <mergeCell ref="A9:D9"/>
    <mergeCell ref="E9:H9"/>
    <mergeCell ref="A1:I1"/>
    <mergeCell ref="A2:I2"/>
    <mergeCell ref="A3:B3"/>
    <mergeCell ref="C3:I3"/>
    <mergeCell ref="B4:E4"/>
    <mergeCell ref="A5:I5"/>
    <mergeCell ref="A6:I6"/>
    <mergeCell ref="A7:D7"/>
    <mergeCell ref="E7:H7"/>
    <mergeCell ref="A8:D8"/>
    <mergeCell ref="E8:H8"/>
    <mergeCell ref="A10:D10"/>
    <mergeCell ref="E10:H10"/>
    <mergeCell ref="A11:H11"/>
    <mergeCell ref="A12:I12"/>
    <mergeCell ref="A13:D13"/>
    <mergeCell ref="E13:H13"/>
    <mergeCell ref="A14:D14"/>
    <mergeCell ref="E14:H14"/>
    <mergeCell ref="A15:D15"/>
    <mergeCell ref="E15:H15"/>
    <mergeCell ref="A16:D16"/>
    <mergeCell ref="E16:H16"/>
    <mergeCell ref="A24:D24"/>
    <mergeCell ref="E24:H24"/>
    <mergeCell ref="A17:D17"/>
    <mergeCell ref="E17:H17"/>
    <mergeCell ref="A18:D18"/>
    <mergeCell ref="E18:H18"/>
    <mergeCell ref="A19:D19"/>
    <mergeCell ref="E19:H19"/>
    <mergeCell ref="A20:H20"/>
    <mergeCell ref="A21:H21"/>
    <mergeCell ref="A22:I22"/>
    <mergeCell ref="A23:D23"/>
    <mergeCell ref="E23:H23"/>
    <mergeCell ref="A25:D25"/>
    <mergeCell ref="E25:H25"/>
    <mergeCell ref="A26:D26"/>
    <mergeCell ref="E26:H26"/>
    <mergeCell ref="A27:D27"/>
    <mergeCell ref="E27:H27"/>
    <mergeCell ref="A35:D35"/>
    <mergeCell ref="E35:H35"/>
    <mergeCell ref="A28:D28"/>
    <mergeCell ref="E28:H28"/>
    <mergeCell ref="A29:D29"/>
    <mergeCell ref="E29:H29"/>
    <mergeCell ref="A30:D30"/>
    <mergeCell ref="E30:H30"/>
    <mergeCell ref="A31:H31"/>
    <mergeCell ref="A32:H32"/>
    <mergeCell ref="A33:I33"/>
    <mergeCell ref="A34:D34"/>
    <mergeCell ref="E34:H34"/>
    <mergeCell ref="A43:D43"/>
    <mergeCell ref="E43:H43"/>
    <mergeCell ref="A36:D36"/>
    <mergeCell ref="E36:H36"/>
    <mergeCell ref="A37:D37"/>
    <mergeCell ref="E37:H37"/>
    <mergeCell ref="A38:D38"/>
    <mergeCell ref="E38:H38"/>
    <mergeCell ref="A39:H39"/>
    <mergeCell ref="A40:H40"/>
    <mergeCell ref="A41:I41"/>
    <mergeCell ref="A42:D42"/>
    <mergeCell ref="E42:H42"/>
    <mergeCell ref="A44:D44"/>
    <mergeCell ref="E44:H44"/>
    <mergeCell ref="A45:D45"/>
    <mergeCell ref="E45:H45"/>
    <mergeCell ref="A46:D46"/>
    <mergeCell ref="E46:H46"/>
    <mergeCell ref="A55:B55"/>
    <mergeCell ref="C55:D55"/>
    <mergeCell ref="A47:D47"/>
    <mergeCell ref="E47:H47"/>
    <mergeCell ref="A48:D48"/>
    <mergeCell ref="E48:H48"/>
    <mergeCell ref="A49:D49"/>
    <mergeCell ref="E49:H49"/>
    <mergeCell ref="A50:H50"/>
    <mergeCell ref="A51:H51"/>
    <mergeCell ref="A52:I52"/>
    <mergeCell ref="A53:I53"/>
    <mergeCell ref="A54:I54"/>
  </mergeCells>
  <hyperlinks>
    <hyperlink ref="A55" location="'Table of Contents'!A1" display="table of contents"/>
    <hyperlink ref="C55:D55"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view="pageLayout" topLeftCell="A100" zoomScaleNormal="100" workbookViewId="0">
      <selection activeCell="E111" sqref="E111:H111"/>
    </sheetView>
  </sheetViews>
  <sheetFormatPr defaultColWidth="9.140625" defaultRowHeight="15" x14ac:dyDescent="0.25"/>
  <cols>
    <col min="1" max="3" width="9.140625" style="368"/>
    <col min="4" max="4" width="8.5703125" style="368" customWidth="1"/>
    <col min="5" max="7" width="9.140625" style="368"/>
    <col min="8" max="8" width="9.5703125" style="368" customWidth="1"/>
    <col min="9" max="9" width="9.140625" style="373"/>
    <col min="10" max="16384" width="9.140625" style="368"/>
  </cols>
  <sheetData>
    <row r="1" spans="1:9" x14ac:dyDescent="0.25">
      <c r="A1" s="447" t="s">
        <v>2547</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28</v>
      </c>
      <c r="D3" s="520"/>
      <c r="E3" s="520"/>
      <c r="F3" s="520"/>
      <c r="G3" s="520"/>
      <c r="H3" s="520"/>
      <c r="I3" s="521"/>
    </row>
    <row r="4" spans="1:9" x14ac:dyDescent="0.25">
      <c r="A4" s="117" t="s">
        <v>29</v>
      </c>
      <c r="B4" s="118">
        <v>45.100099999999998</v>
      </c>
      <c r="C4" s="143"/>
      <c r="D4" s="143"/>
      <c r="E4" s="143"/>
      <c r="F4" s="143"/>
      <c r="G4" s="143"/>
      <c r="H4" s="143"/>
      <c r="I4" s="115"/>
    </row>
    <row r="5" spans="1:9"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15" customHeight="1" x14ac:dyDescent="0.25">
      <c r="A7" s="498" t="s">
        <v>37</v>
      </c>
      <c r="B7" s="499"/>
      <c r="C7" s="499"/>
      <c r="D7" s="499"/>
      <c r="E7" s="499" t="s">
        <v>83</v>
      </c>
      <c r="F7" s="499"/>
      <c r="G7" s="499"/>
      <c r="H7" s="499"/>
      <c r="I7" s="83">
        <v>8</v>
      </c>
    </row>
    <row r="8" spans="1:9" ht="15" customHeight="1" x14ac:dyDescent="0.25">
      <c r="A8" s="501" t="s">
        <v>1563</v>
      </c>
      <c r="B8" s="501"/>
      <c r="C8" s="501"/>
      <c r="D8" s="501"/>
      <c r="E8" s="501"/>
      <c r="F8" s="501"/>
      <c r="G8" s="501"/>
      <c r="H8" s="501"/>
      <c r="I8" s="86">
        <f>SUM(I6:I7)</f>
        <v>14</v>
      </c>
    </row>
    <row r="9" spans="1:9" ht="15" customHeight="1" x14ac:dyDescent="0.25">
      <c r="A9" s="817" t="s">
        <v>1520</v>
      </c>
      <c r="B9" s="817"/>
      <c r="C9" s="817"/>
      <c r="D9" s="817"/>
      <c r="E9" s="817"/>
      <c r="F9" s="817"/>
      <c r="G9" s="817"/>
      <c r="H9" s="817"/>
      <c r="I9" s="817"/>
    </row>
    <row r="10" spans="1:9" ht="30.75" customHeight="1" x14ac:dyDescent="0.25">
      <c r="A10" s="583" t="s">
        <v>13</v>
      </c>
      <c r="B10" s="584"/>
      <c r="C10" s="584"/>
      <c r="D10" s="584"/>
      <c r="E10" s="780" t="s">
        <v>75</v>
      </c>
      <c r="F10" s="780"/>
      <c r="G10" s="780"/>
      <c r="H10" s="780"/>
      <c r="I10" s="109">
        <v>3</v>
      </c>
    </row>
    <row r="11" spans="1:9" x14ac:dyDescent="0.25">
      <c r="A11" s="498" t="s">
        <v>226</v>
      </c>
      <c r="B11" s="499"/>
      <c r="C11" s="499"/>
      <c r="D11" s="499"/>
      <c r="E11" s="499" t="s">
        <v>84</v>
      </c>
      <c r="F11" s="499"/>
      <c r="G11" s="499"/>
      <c r="H11" s="499"/>
      <c r="I11" s="83">
        <v>3</v>
      </c>
    </row>
    <row r="12" spans="1:9" x14ac:dyDescent="0.25">
      <c r="A12" s="498" t="s">
        <v>225</v>
      </c>
      <c r="B12" s="499"/>
      <c r="C12" s="499"/>
      <c r="D12" s="499"/>
      <c r="E12" s="499" t="s">
        <v>229</v>
      </c>
      <c r="F12" s="499"/>
      <c r="G12" s="499"/>
      <c r="H12" s="499"/>
      <c r="I12" s="83">
        <v>3</v>
      </c>
    </row>
    <row r="13" spans="1:9" ht="29.25" customHeight="1" x14ac:dyDescent="0.25">
      <c r="A13" s="504" t="s">
        <v>10</v>
      </c>
      <c r="B13" s="505"/>
      <c r="C13" s="505"/>
      <c r="D13" s="505"/>
      <c r="E13" s="512" t="s">
        <v>74</v>
      </c>
      <c r="F13" s="512"/>
      <c r="G13" s="512"/>
      <c r="H13" s="512"/>
      <c r="I13" s="83">
        <v>3</v>
      </c>
    </row>
    <row r="14" spans="1:9" ht="29.25" customHeight="1" x14ac:dyDescent="0.25">
      <c r="A14" s="504" t="s">
        <v>11</v>
      </c>
      <c r="B14" s="505"/>
      <c r="C14" s="505"/>
      <c r="D14" s="505"/>
      <c r="E14" s="505" t="s">
        <v>877</v>
      </c>
      <c r="F14" s="505"/>
      <c r="G14" s="505"/>
      <c r="H14" s="505"/>
      <c r="I14" s="83">
        <v>6</v>
      </c>
    </row>
    <row r="15" spans="1:9" ht="30.95" customHeight="1" x14ac:dyDescent="0.25">
      <c r="A15" s="504" t="s">
        <v>994</v>
      </c>
      <c r="B15" s="505"/>
      <c r="C15" s="505"/>
      <c r="D15" s="505"/>
      <c r="E15" s="505" t="s">
        <v>486</v>
      </c>
      <c r="F15" s="505"/>
      <c r="G15" s="505"/>
      <c r="H15" s="505"/>
      <c r="I15" s="83">
        <v>3</v>
      </c>
    </row>
    <row r="16" spans="1:9" x14ac:dyDescent="0.25">
      <c r="A16" s="498" t="s">
        <v>403</v>
      </c>
      <c r="B16" s="499"/>
      <c r="C16" s="499"/>
      <c r="D16" s="499"/>
      <c r="E16" s="499" t="s">
        <v>205</v>
      </c>
      <c r="F16" s="499"/>
      <c r="G16" s="499"/>
      <c r="H16" s="499"/>
      <c r="I16" s="83">
        <v>3</v>
      </c>
    </row>
    <row r="17" spans="1:9" ht="15" customHeight="1" x14ac:dyDescent="0.25">
      <c r="A17" s="498" t="s">
        <v>736</v>
      </c>
      <c r="B17" s="499"/>
      <c r="C17" s="499"/>
      <c r="D17" s="499"/>
      <c r="E17" s="499" t="s">
        <v>90</v>
      </c>
      <c r="F17" s="499"/>
      <c r="G17" s="499"/>
      <c r="H17" s="499"/>
      <c r="I17" s="83">
        <v>3</v>
      </c>
    </row>
    <row r="18" spans="1:9" x14ac:dyDescent="0.25">
      <c r="A18" s="688" t="s">
        <v>1060</v>
      </c>
      <c r="B18" s="499"/>
      <c r="C18" s="499"/>
      <c r="D18" s="499"/>
      <c r="E18" s="499" t="s">
        <v>132</v>
      </c>
      <c r="F18" s="499"/>
      <c r="G18" s="499"/>
      <c r="H18" s="499"/>
      <c r="I18" s="83">
        <v>3</v>
      </c>
    </row>
    <row r="19" spans="1:9" x14ac:dyDescent="0.25">
      <c r="A19" s="498" t="s">
        <v>362</v>
      </c>
      <c r="B19" s="499"/>
      <c r="C19" s="499"/>
      <c r="D19" s="499"/>
      <c r="E19" s="499" t="s">
        <v>9</v>
      </c>
      <c r="F19" s="499"/>
      <c r="G19" s="499"/>
      <c r="H19" s="499"/>
      <c r="I19" s="83">
        <v>3</v>
      </c>
    </row>
    <row r="20" spans="1:9" x14ac:dyDescent="0.25">
      <c r="A20" s="498" t="s">
        <v>39</v>
      </c>
      <c r="B20" s="499"/>
      <c r="C20" s="499"/>
      <c r="D20" s="499"/>
      <c r="E20" s="647" t="s">
        <v>1411</v>
      </c>
      <c r="F20" s="647"/>
      <c r="G20" s="647"/>
      <c r="H20" s="647"/>
      <c r="I20" s="83">
        <v>12</v>
      </c>
    </row>
    <row r="21" spans="1:9" x14ac:dyDescent="0.25">
      <c r="A21" s="498" t="s">
        <v>4</v>
      </c>
      <c r="B21" s="499"/>
      <c r="C21" s="499"/>
      <c r="D21" s="499"/>
      <c r="E21" s="499"/>
      <c r="F21" s="499"/>
      <c r="G21" s="499"/>
      <c r="H21" s="499"/>
      <c r="I21" s="83">
        <v>3</v>
      </c>
    </row>
    <row r="22" spans="1:9" x14ac:dyDescent="0.25">
      <c r="A22" s="500" t="s">
        <v>1387</v>
      </c>
      <c r="B22" s="500"/>
      <c r="C22" s="500"/>
      <c r="D22" s="500"/>
      <c r="E22" s="500"/>
      <c r="F22" s="500"/>
      <c r="G22" s="500"/>
      <c r="H22" s="500"/>
      <c r="I22" s="387">
        <f>SUM(I10:I21)</f>
        <v>48</v>
      </c>
    </row>
    <row r="23" spans="1:9" x14ac:dyDescent="0.25">
      <c r="A23" s="501" t="s">
        <v>2548</v>
      </c>
      <c r="B23" s="501"/>
      <c r="C23" s="501"/>
      <c r="D23" s="501"/>
      <c r="E23" s="501"/>
      <c r="F23" s="501"/>
      <c r="G23" s="501"/>
      <c r="H23" s="501"/>
      <c r="I23" s="128">
        <f>SUM(I8,I22)</f>
        <v>62</v>
      </c>
    </row>
    <row r="24" spans="1:9" x14ac:dyDescent="0.25">
      <c r="A24" s="727" t="s">
        <v>1521</v>
      </c>
      <c r="B24" s="727"/>
      <c r="C24" s="727"/>
      <c r="D24" s="727"/>
      <c r="E24" s="727"/>
      <c r="F24" s="727"/>
      <c r="G24" s="727"/>
      <c r="H24" s="727"/>
      <c r="I24" s="727"/>
    </row>
    <row r="25" spans="1:9" ht="30" customHeight="1" x14ac:dyDescent="0.25">
      <c r="A25" s="583" t="s">
        <v>13</v>
      </c>
      <c r="B25" s="584"/>
      <c r="C25" s="584"/>
      <c r="D25" s="584"/>
      <c r="E25" s="780" t="s">
        <v>75</v>
      </c>
      <c r="F25" s="780"/>
      <c r="G25" s="780"/>
      <c r="H25" s="780"/>
      <c r="I25" s="109">
        <v>3</v>
      </c>
    </row>
    <row r="26" spans="1:9" ht="29.25" customHeight="1" x14ac:dyDescent="0.25">
      <c r="A26" s="782" t="s">
        <v>524</v>
      </c>
      <c r="B26" s="783"/>
      <c r="C26" s="783"/>
      <c r="D26" s="783"/>
      <c r="E26" s="636" t="s">
        <v>1715</v>
      </c>
      <c r="F26" s="636"/>
      <c r="G26" s="636"/>
      <c r="H26" s="636"/>
      <c r="I26" s="110">
        <v>3</v>
      </c>
    </row>
    <row r="27" spans="1:9" ht="32.25" customHeight="1" x14ac:dyDescent="0.25">
      <c r="A27" s="504" t="s">
        <v>10</v>
      </c>
      <c r="B27" s="505"/>
      <c r="C27" s="505"/>
      <c r="D27" s="505"/>
      <c r="E27" s="818" t="s">
        <v>394</v>
      </c>
      <c r="F27" s="818"/>
      <c r="G27" s="818"/>
      <c r="H27" s="818"/>
      <c r="I27" s="83">
        <v>6</v>
      </c>
    </row>
    <row r="28" spans="1:9" x14ac:dyDescent="0.25">
      <c r="A28" s="646" t="s">
        <v>1699</v>
      </c>
      <c r="B28" s="646"/>
      <c r="C28" s="646"/>
      <c r="D28" s="646"/>
      <c r="E28" s="506" t="s">
        <v>140</v>
      </c>
      <c r="F28" s="506"/>
      <c r="G28" s="506"/>
      <c r="H28" s="506"/>
      <c r="I28" s="105">
        <v>6</v>
      </c>
    </row>
    <row r="29" spans="1:9" ht="29.25" customHeight="1" x14ac:dyDescent="0.25">
      <c r="A29" s="504" t="s">
        <v>11</v>
      </c>
      <c r="B29" s="505"/>
      <c r="C29" s="505"/>
      <c r="D29" s="505"/>
      <c r="E29" s="505" t="s">
        <v>877</v>
      </c>
      <c r="F29" s="505"/>
      <c r="G29" s="505"/>
      <c r="H29" s="505"/>
      <c r="I29" s="83">
        <v>6</v>
      </c>
    </row>
    <row r="30" spans="1:9" ht="30.95" customHeight="1" x14ac:dyDescent="0.25">
      <c r="A30" s="504" t="s">
        <v>994</v>
      </c>
      <c r="B30" s="505"/>
      <c r="C30" s="505"/>
      <c r="D30" s="505"/>
      <c r="E30" s="505" t="s">
        <v>486</v>
      </c>
      <c r="F30" s="505"/>
      <c r="G30" s="505"/>
      <c r="H30" s="505"/>
      <c r="I30" s="83">
        <v>3</v>
      </c>
    </row>
    <row r="31" spans="1:9" ht="15" customHeight="1" x14ac:dyDescent="0.25">
      <c r="A31" s="498" t="s">
        <v>736</v>
      </c>
      <c r="B31" s="499"/>
      <c r="C31" s="499"/>
      <c r="D31" s="499"/>
      <c r="E31" s="499" t="s">
        <v>90</v>
      </c>
      <c r="F31" s="499"/>
      <c r="G31" s="499"/>
      <c r="H31" s="499"/>
      <c r="I31" s="83">
        <v>3</v>
      </c>
    </row>
    <row r="32" spans="1:9" x14ac:dyDescent="0.25">
      <c r="A32" s="499" t="s">
        <v>1695</v>
      </c>
      <c r="B32" s="499"/>
      <c r="C32" s="499"/>
      <c r="D32" s="499"/>
      <c r="E32" s="505" t="s">
        <v>1694</v>
      </c>
      <c r="F32" s="505"/>
      <c r="G32" s="505"/>
      <c r="H32" s="505"/>
      <c r="I32" s="83">
        <v>3</v>
      </c>
    </row>
    <row r="33" spans="1:9" x14ac:dyDescent="0.25">
      <c r="A33" s="498" t="s">
        <v>39</v>
      </c>
      <c r="B33" s="499"/>
      <c r="C33" s="499"/>
      <c r="D33" s="499"/>
      <c r="E33" s="647" t="s">
        <v>81</v>
      </c>
      <c r="F33" s="647"/>
      <c r="G33" s="647"/>
      <c r="H33" s="647"/>
      <c r="I33" s="83">
        <v>12</v>
      </c>
    </row>
    <row r="34" spans="1:9" x14ac:dyDescent="0.25">
      <c r="A34" s="572" t="s">
        <v>4</v>
      </c>
      <c r="B34" s="512"/>
      <c r="C34" s="512"/>
      <c r="D34" s="512"/>
      <c r="E34" s="512"/>
      <c r="F34" s="512"/>
      <c r="G34" s="512"/>
      <c r="H34" s="512"/>
      <c r="I34" s="103">
        <v>3</v>
      </c>
    </row>
    <row r="35" spans="1:9" x14ac:dyDescent="0.25">
      <c r="A35" s="500" t="s">
        <v>2549</v>
      </c>
      <c r="B35" s="500"/>
      <c r="C35" s="500"/>
      <c r="D35" s="500"/>
      <c r="E35" s="500"/>
      <c r="F35" s="500"/>
      <c r="G35" s="500"/>
      <c r="H35" s="500"/>
      <c r="I35" s="387">
        <f>SUM(I25:I34)</f>
        <v>48</v>
      </c>
    </row>
    <row r="36" spans="1:9" x14ac:dyDescent="0.25">
      <c r="A36" s="501" t="s">
        <v>1390</v>
      </c>
      <c r="B36" s="501"/>
      <c r="C36" s="501"/>
      <c r="D36" s="501"/>
      <c r="E36" s="501"/>
      <c r="F36" s="501"/>
      <c r="G36" s="501"/>
      <c r="H36" s="501"/>
      <c r="I36" s="128">
        <f>SUM(I8,I35)</f>
        <v>62</v>
      </c>
    </row>
    <row r="37" spans="1:9" x14ac:dyDescent="0.25">
      <c r="A37" s="817" t="s">
        <v>1522</v>
      </c>
      <c r="B37" s="817"/>
      <c r="C37" s="817"/>
      <c r="D37" s="817"/>
      <c r="E37" s="817"/>
      <c r="F37" s="817"/>
      <c r="G37" s="817"/>
      <c r="H37" s="817"/>
      <c r="I37" s="817"/>
    </row>
    <row r="38" spans="1:9" ht="32.25" customHeight="1" x14ac:dyDescent="0.25">
      <c r="A38" s="583" t="s">
        <v>13</v>
      </c>
      <c r="B38" s="584"/>
      <c r="C38" s="584"/>
      <c r="D38" s="584"/>
      <c r="E38" s="780" t="s">
        <v>75</v>
      </c>
      <c r="F38" s="780"/>
      <c r="G38" s="780"/>
      <c r="H38" s="780"/>
      <c r="I38" s="109">
        <v>3</v>
      </c>
    </row>
    <row r="39" spans="1:9" x14ac:dyDescent="0.25">
      <c r="A39" s="498" t="s">
        <v>225</v>
      </c>
      <c r="B39" s="499"/>
      <c r="C39" s="499"/>
      <c r="D39" s="499"/>
      <c r="E39" s="499" t="s">
        <v>229</v>
      </c>
      <c r="F39" s="499"/>
      <c r="G39" s="499"/>
      <c r="H39" s="499"/>
      <c r="I39" s="83">
        <v>3</v>
      </c>
    </row>
    <row r="40" spans="1:9" ht="30.75" customHeight="1" x14ac:dyDescent="0.25">
      <c r="A40" s="504" t="s">
        <v>10</v>
      </c>
      <c r="B40" s="505"/>
      <c r="C40" s="505"/>
      <c r="D40" s="505"/>
      <c r="E40" s="512" t="s">
        <v>74</v>
      </c>
      <c r="F40" s="512"/>
      <c r="G40" s="512"/>
      <c r="H40" s="512"/>
      <c r="I40" s="83">
        <v>3</v>
      </c>
    </row>
    <row r="41" spans="1:9" ht="29.25" customHeight="1" x14ac:dyDescent="0.25">
      <c r="A41" s="504" t="s">
        <v>11</v>
      </c>
      <c r="B41" s="505"/>
      <c r="C41" s="505"/>
      <c r="D41" s="505"/>
      <c r="E41" s="505" t="s">
        <v>877</v>
      </c>
      <c r="F41" s="505"/>
      <c r="G41" s="505"/>
      <c r="H41" s="505"/>
      <c r="I41" s="83">
        <v>6</v>
      </c>
    </row>
    <row r="42" spans="1:9" ht="30.95" customHeight="1" x14ac:dyDescent="0.25">
      <c r="A42" s="504" t="s">
        <v>994</v>
      </c>
      <c r="B42" s="505"/>
      <c r="C42" s="505"/>
      <c r="D42" s="505"/>
      <c r="E42" s="505" t="s">
        <v>486</v>
      </c>
      <c r="F42" s="505"/>
      <c r="G42" s="505"/>
      <c r="H42" s="505"/>
      <c r="I42" s="83">
        <v>3</v>
      </c>
    </row>
    <row r="43" spans="1:9" x14ac:dyDescent="0.25">
      <c r="A43" s="498" t="s">
        <v>403</v>
      </c>
      <c r="B43" s="499"/>
      <c r="C43" s="499"/>
      <c r="D43" s="499"/>
      <c r="E43" s="499" t="s">
        <v>205</v>
      </c>
      <c r="F43" s="499"/>
      <c r="G43" s="499"/>
      <c r="H43" s="499"/>
      <c r="I43" s="83">
        <v>3</v>
      </c>
    </row>
    <row r="44" spans="1:9" ht="15" customHeight="1" x14ac:dyDescent="0.25">
      <c r="A44" s="498" t="s">
        <v>736</v>
      </c>
      <c r="B44" s="499"/>
      <c r="C44" s="499"/>
      <c r="D44" s="499"/>
      <c r="E44" s="499" t="s">
        <v>90</v>
      </c>
      <c r="F44" s="499"/>
      <c r="G44" s="499"/>
      <c r="H44" s="499"/>
      <c r="I44" s="83">
        <v>3</v>
      </c>
    </row>
    <row r="45" spans="1:9" x14ac:dyDescent="0.25">
      <c r="A45" s="688" t="s">
        <v>1060</v>
      </c>
      <c r="B45" s="499"/>
      <c r="C45" s="499"/>
      <c r="D45" s="499"/>
      <c r="E45" s="499" t="s">
        <v>132</v>
      </c>
      <c r="F45" s="499"/>
      <c r="G45" s="499"/>
      <c r="H45" s="499"/>
      <c r="I45" s="83">
        <v>3</v>
      </c>
    </row>
    <row r="46" spans="1:9" x14ac:dyDescent="0.25">
      <c r="A46" s="498" t="s">
        <v>362</v>
      </c>
      <c r="B46" s="499"/>
      <c r="C46" s="499"/>
      <c r="D46" s="499"/>
      <c r="E46" s="499" t="s">
        <v>9</v>
      </c>
      <c r="F46" s="499"/>
      <c r="G46" s="499"/>
      <c r="H46" s="499"/>
      <c r="I46" s="83">
        <v>3</v>
      </c>
    </row>
    <row r="47" spans="1:9" x14ac:dyDescent="0.25">
      <c r="A47" s="498" t="s">
        <v>39</v>
      </c>
      <c r="B47" s="499"/>
      <c r="C47" s="499"/>
      <c r="D47" s="499"/>
      <c r="E47" s="647" t="s">
        <v>81</v>
      </c>
      <c r="F47" s="647"/>
      <c r="G47" s="647"/>
      <c r="H47" s="647"/>
      <c r="I47" s="83">
        <v>12</v>
      </c>
    </row>
    <row r="48" spans="1:9" x14ac:dyDescent="0.25">
      <c r="A48" s="498" t="s">
        <v>4</v>
      </c>
      <c r="B48" s="499"/>
      <c r="C48" s="499"/>
      <c r="D48" s="499"/>
      <c r="E48" s="499"/>
      <c r="F48" s="499"/>
      <c r="G48" s="499"/>
      <c r="H48" s="499"/>
      <c r="I48" s="83">
        <v>6</v>
      </c>
    </row>
    <row r="49" spans="1:9" ht="15" customHeight="1" x14ac:dyDescent="0.25">
      <c r="A49" s="500" t="s">
        <v>1544</v>
      </c>
      <c r="B49" s="500"/>
      <c r="C49" s="500"/>
      <c r="D49" s="500"/>
      <c r="E49" s="500"/>
      <c r="F49" s="500"/>
      <c r="G49" s="500"/>
      <c r="H49" s="500"/>
      <c r="I49" s="387">
        <f>SUM(I38:I48)</f>
        <v>48</v>
      </c>
    </row>
    <row r="50" spans="1:9" x14ac:dyDescent="0.25">
      <c r="A50" s="501" t="s">
        <v>1545</v>
      </c>
      <c r="B50" s="501"/>
      <c r="C50" s="501"/>
      <c r="D50" s="501"/>
      <c r="E50" s="501"/>
      <c r="F50" s="501"/>
      <c r="G50" s="501"/>
      <c r="H50" s="501"/>
      <c r="I50" s="128">
        <f>SUM(I8,I49)</f>
        <v>62</v>
      </c>
    </row>
    <row r="51" spans="1:9" x14ac:dyDescent="0.25">
      <c r="A51" s="727" t="s">
        <v>1523</v>
      </c>
      <c r="B51" s="727"/>
      <c r="C51" s="727"/>
      <c r="D51" s="727"/>
      <c r="E51" s="727"/>
      <c r="F51" s="727"/>
      <c r="G51" s="727"/>
      <c r="H51" s="727"/>
      <c r="I51" s="727"/>
    </row>
    <row r="52" spans="1:9" ht="30.75" customHeight="1" x14ac:dyDescent="0.25">
      <c r="A52" s="583" t="s">
        <v>13</v>
      </c>
      <c r="B52" s="584"/>
      <c r="C52" s="584"/>
      <c r="D52" s="584"/>
      <c r="E52" s="780" t="s">
        <v>75</v>
      </c>
      <c r="F52" s="780"/>
      <c r="G52" s="780"/>
      <c r="H52" s="780"/>
      <c r="I52" s="109">
        <v>3</v>
      </c>
    </row>
    <row r="53" spans="1:9" x14ac:dyDescent="0.25">
      <c r="A53" s="498" t="s">
        <v>226</v>
      </c>
      <c r="B53" s="499"/>
      <c r="C53" s="499"/>
      <c r="D53" s="499"/>
      <c r="E53" s="499" t="s">
        <v>84</v>
      </c>
      <c r="F53" s="499"/>
      <c r="G53" s="499"/>
      <c r="H53" s="499"/>
      <c r="I53" s="83">
        <v>3</v>
      </c>
    </row>
    <row r="54" spans="1:9" x14ac:dyDescent="0.25">
      <c r="A54" s="498" t="s">
        <v>225</v>
      </c>
      <c r="B54" s="499"/>
      <c r="C54" s="499"/>
      <c r="D54" s="499"/>
      <c r="E54" s="499" t="s">
        <v>229</v>
      </c>
      <c r="F54" s="499"/>
      <c r="G54" s="499"/>
      <c r="H54" s="499"/>
      <c r="I54" s="83">
        <v>3</v>
      </c>
    </row>
    <row r="55" spans="1:9" ht="29.25" customHeight="1" x14ac:dyDescent="0.25">
      <c r="A55" s="504" t="s">
        <v>10</v>
      </c>
      <c r="B55" s="505"/>
      <c r="C55" s="505"/>
      <c r="D55" s="505"/>
      <c r="E55" s="512" t="s">
        <v>74</v>
      </c>
      <c r="F55" s="512"/>
      <c r="G55" s="512"/>
      <c r="H55" s="512"/>
      <c r="I55" s="83">
        <v>3</v>
      </c>
    </row>
    <row r="56" spans="1:9" ht="29.25" customHeight="1" x14ac:dyDescent="0.25">
      <c r="A56" s="504" t="s">
        <v>11</v>
      </c>
      <c r="B56" s="505"/>
      <c r="C56" s="505"/>
      <c r="D56" s="505"/>
      <c r="E56" s="505" t="s">
        <v>877</v>
      </c>
      <c r="F56" s="505"/>
      <c r="G56" s="505"/>
      <c r="H56" s="505"/>
      <c r="I56" s="83">
        <v>6</v>
      </c>
    </row>
    <row r="57" spans="1:9" ht="30.95" customHeight="1" x14ac:dyDescent="0.25">
      <c r="A57" s="504" t="s">
        <v>994</v>
      </c>
      <c r="B57" s="505"/>
      <c r="C57" s="505"/>
      <c r="D57" s="505"/>
      <c r="E57" s="505" t="s">
        <v>486</v>
      </c>
      <c r="F57" s="505"/>
      <c r="G57" s="505"/>
      <c r="H57" s="505"/>
      <c r="I57" s="83">
        <v>3</v>
      </c>
    </row>
    <row r="58" spans="1:9" x14ac:dyDescent="0.25">
      <c r="A58" s="498" t="s">
        <v>403</v>
      </c>
      <c r="B58" s="499"/>
      <c r="C58" s="499"/>
      <c r="D58" s="499"/>
      <c r="E58" s="499" t="s">
        <v>205</v>
      </c>
      <c r="F58" s="499"/>
      <c r="G58" s="499"/>
      <c r="H58" s="499"/>
      <c r="I58" s="83">
        <v>3</v>
      </c>
    </row>
    <row r="59" spans="1:9" ht="15" customHeight="1" x14ac:dyDescent="0.25">
      <c r="A59" s="498" t="s">
        <v>736</v>
      </c>
      <c r="B59" s="499"/>
      <c r="C59" s="499"/>
      <c r="D59" s="499"/>
      <c r="E59" s="499" t="s">
        <v>90</v>
      </c>
      <c r="F59" s="499"/>
      <c r="G59" s="499"/>
      <c r="H59" s="499"/>
      <c r="I59" s="83">
        <v>3</v>
      </c>
    </row>
    <row r="60" spans="1:9" x14ac:dyDescent="0.25">
      <c r="A60" s="688" t="s">
        <v>1060</v>
      </c>
      <c r="B60" s="499"/>
      <c r="C60" s="499"/>
      <c r="D60" s="499"/>
      <c r="E60" s="499" t="s">
        <v>132</v>
      </c>
      <c r="F60" s="499"/>
      <c r="G60" s="499"/>
      <c r="H60" s="499"/>
      <c r="I60" s="83">
        <v>3</v>
      </c>
    </row>
    <row r="61" spans="1:9" ht="15" customHeight="1" x14ac:dyDescent="0.25">
      <c r="A61" s="498" t="s">
        <v>362</v>
      </c>
      <c r="B61" s="499"/>
      <c r="C61" s="499"/>
      <c r="D61" s="499"/>
      <c r="E61" s="499" t="s">
        <v>9</v>
      </c>
      <c r="F61" s="499"/>
      <c r="G61" s="499"/>
      <c r="H61" s="499"/>
      <c r="I61" s="83">
        <v>3</v>
      </c>
    </row>
    <row r="62" spans="1:9" ht="15" customHeight="1" x14ac:dyDescent="0.25">
      <c r="A62" s="498" t="s">
        <v>39</v>
      </c>
      <c r="B62" s="499"/>
      <c r="C62" s="499"/>
      <c r="D62" s="499"/>
      <c r="E62" s="647" t="s">
        <v>81</v>
      </c>
      <c r="F62" s="647"/>
      <c r="G62" s="647"/>
      <c r="H62" s="647"/>
      <c r="I62" s="83">
        <v>9</v>
      </c>
    </row>
    <row r="63" spans="1:9" x14ac:dyDescent="0.25">
      <c r="A63" s="498" t="s">
        <v>4</v>
      </c>
      <c r="B63" s="499"/>
      <c r="C63" s="499"/>
      <c r="D63" s="499"/>
      <c r="E63" s="499"/>
      <c r="F63" s="499"/>
      <c r="G63" s="499"/>
      <c r="H63" s="499"/>
      <c r="I63" s="83">
        <v>6</v>
      </c>
    </row>
    <row r="64" spans="1:9" x14ac:dyDescent="0.25">
      <c r="A64" s="500" t="s">
        <v>1547</v>
      </c>
      <c r="B64" s="500"/>
      <c r="C64" s="500"/>
      <c r="D64" s="500"/>
      <c r="E64" s="500"/>
      <c r="F64" s="500"/>
      <c r="G64" s="500"/>
      <c r="H64" s="500"/>
      <c r="I64" s="387">
        <f>SUM(I52:I63)</f>
        <v>48</v>
      </c>
    </row>
    <row r="65" spans="1:9" x14ac:dyDescent="0.25">
      <c r="A65" s="501" t="s">
        <v>1546</v>
      </c>
      <c r="B65" s="501"/>
      <c r="C65" s="501"/>
      <c r="D65" s="501"/>
      <c r="E65" s="501"/>
      <c r="F65" s="501"/>
      <c r="G65" s="501"/>
      <c r="H65" s="501"/>
      <c r="I65" s="128">
        <f>SUM(I8,I64)</f>
        <v>62</v>
      </c>
    </row>
    <row r="66" spans="1:9" ht="15" customHeight="1" x14ac:dyDescent="0.25">
      <c r="A66" s="727" t="s">
        <v>1524</v>
      </c>
      <c r="B66" s="727"/>
      <c r="C66" s="727"/>
      <c r="D66" s="727"/>
      <c r="E66" s="727"/>
      <c r="F66" s="727"/>
      <c r="G66" s="727"/>
      <c r="H66" s="727"/>
      <c r="I66" s="727"/>
    </row>
    <row r="67" spans="1:9" ht="30" customHeight="1" x14ac:dyDescent="0.25">
      <c r="A67" s="583" t="s">
        <v>13</v>
      </c>
      <c r="B67" s="584"/>
      <c r="C67" s="584"/>
      <c r="D67" s="584"/>
      <c r="E67" s="780" t="s">
        <v>75</v>
      </c>
      <c r="F67" s="780"/>
      <c r="G67" s="780"/>
      <c r="H67" s="780"/>
      <c r="I67" s="109">
        <v>3</v>
      </c>
    </row>
    <row r="68" spans="1:9" x14ac:dyDescent="0.25">
      <c r="A68" s="498" t="s">
        <v>226</v>
      </c>
      <c r="B68" s="499"/>
      <c r="C68" s="499"/>
      <c r="D68" s="499"/>
      <c r="E68" s="499" t="s">
        <v>84</v>
      </c>
      <c r="F68" s="499"/>
      <c r="G68" s="499"/>
      <c r="H68" s="499"/>
      <c r="I68" s="83">
        <v>3</v>
      </c>
    </row>
    <row r="69" spans="1:9" ht="15" customHeight="1" x14ac:dyDescent="0.25">
      <c r="A69" s="498" t="s">
        <v>225</v>
      </c>
      <c r="B69" s="499"/>
      <c r="C69" s="499"/>
      <c r="D69" s="499"/>
      <c r="E69" s="499" t="s">
        <v>229</v>
      </c>
      <c r="F69" s="499"/>
      <c r="G69" s="499"/>
      <c r="H69" s="499"/>
      <c r="I69" s="83">
        <v>3</v>
      </c>
    </row>
    <row r="70" spans="1:9" ht="32.25" customHeight="1" x14ac:dyDescent="0.25">
      <c r="A70" s="504" t="s">
        <v>10</v>
      </c>
      <c r="B70" s="505"/>
      <c r="C70" s="505"/>
      <c r="D70" s="505"/>
      <c r="E70" s="512" t="s">
        <v>74</v>
      </c>
      <c r="F70" s="512"/>
      <c r="G70" s="512"/>
      <c r="H70" s="512"/>
      <c r="I70" s="83">
        <v>3</v>
      </c>
    </row>
    <row r="71" spans="1:9" ht="29.25" customHeight="1" x14ac:dyDescent="0.25">
      <c r="A71" s="504" t="s">
        <v>11</v>
      </c>
      <c r="B71" s="505"/>
      <c r="C71" s="505"/>
      <c r="D71" s="505"/>
      <c r="E71" s="505" t="s">
        <v>877</v>
      </c>
      <c r="F71" s="505"/>
      <c r="G71" s="505"/>
      <c r="H71" s="505"/>
      <c r="I71" s="83">
        <v>6</v>
      </c>
    </row>
    <row r="72" spans="1:9" ht="30.95" customHeight="1" x14ac:dyDescent="0.25">
      <c r="A72" s="504" t="s">
        <v>994</v>
      </c>
      <c r="B72" s="505"/>
      <c r="C72" s="505"/>
      <c r="D72" s="505"/>
      <c r="E72" s="505" t="s">
        <v>486</v>
      </c>
      <c r="F72" s="505"/>
      <c r="G72" s="505"/>
      <c r="H72" s="505"/>
      <c r="I72" s="83">
        <v>3</v>
      </c>
    </row>
    <row r="73" spans="1:9" ht="15" customHeight="1" x14ac:dyDescent="0.25">
      <c r="A73" s="498" t="s">
        <v>403</v>
      </c>
      <c r="B73" s="499"/>
      <c r="C73" s="499"/>
      <c r="D73" s="499"/>
      <c r="E73" s="499" t="s">
        <v>205</v>
      </c>
      <c r="F73" s="499"/>
      <c r="G73" s="499"/>
      <c r="H73" s="499"/>
      <c r="I73" s="83">
        <v>3</v>
      </c>
    </row>
    <row r="74" spans="1:9" ht="15" customHeight="1" x14ac:dyDescent="0.25">
      <c r="A74" s="498" t="s">
        <v>736</v>
      </c>
      <c r="B74" s="499"/>
      <c r="C74" s="499"/>
      <c r="D74" s="499"/>
      <c r="E74" s="499" t="s">
        <v>90</v>
      </c>
      <c r="F74" s="499"/>
      <c r="G74" s="499"/>
      <c r="H74" s="499"/>
      <c r="I74" s="83">
        <v>3</v>
      </c>
    </row>
    <row r="75" spans="1:9" x14ac:dyDescent="0.25">
      <c r="A75" s="688" t="s">
        <v>1060</v>
      </c>
      <c r="B75" s="499"/>
      <c r="C75" s="499"/>
      <c r="D75" s="499"/>
      <c r="E75" s="499" t="s">
        <v>132</v>
      </c>
      <c r="F75" s="499"/>
      <c r="G75" s="499"/>
      <c r="H75" s="499"/>
      <c r="I75" s="83">
        <v>3</v>
      </c>
    </row>
    <row r="76" spans="1:9" x14ac:dyDescent="0.25">
      <c r="A76" s="498" t="s">
        <v>362</v>
      </c>
      <c r="B76" s="499"/>
      <c r="C76" s="499"/>
      <c r="D76" s="499"/>
      <c r="E76" s="499" t="s">
        <v>9</v>
      </c>
      <c r="F76" s="499"/>
      <c r="G76" s="499"/>
      <c r="H76" s="499"/>
      <c r="I76" s="83">
        <v>3</v>
      </c>
    </row>
    <row r="77" spans="1:9" x14ac:dyDescent="0.25">
      <c r="A77" s="498" t="s">
        <v>39</v>
      </c>
      <c r="B77" s="499"/>
      <c r="C77" s="499"/>
      <c r="D77" s="499"/>
      <c r="E77" s="647" t="s">
        <v>1411</v>
      </c>
      <c r="F77" s="647"/>
      <c r="G77" s="647"/>
      <c r="H77" s="647"/>
      <c r="I77" s="83">
        <v>12</v>
      </c>
    </row>
    <row r="78" spans="1:9" x14ac:dyDescent="0.25">
      <c r="A78" s="498" t="s">
        <v>4</v>
      </c>
      <c r="B78" s="499"/>
      <c r="C78" s="499"/>
      <c r="D78" s="499"/>
      <c r="E78" s="499"/>
      <c r="F78" s="499"/>
      <c r="G78" s="499"/>
      <c r="H78" s="499"/>
      <c r="I78" s="83">
        <v>3</v>
      </c>
    </row>
    <row r="79" spans="1:9" x14ac:dyDescent="0.25">
      <c r="A79" s="500" t="s">
        <v>1391</v>
      </c>
      <c r="B79" s="500"/>
      <c r="C79" s="500"/>
      <c r="D79" s="500"/>
      <c r="E79" s="500"/>
      <c r="F79" s="500"/>
      <c r="G79" s="500"/>
      <c r="H79" s="500"/>
      <c r="I79" s="387">
        <f>SUM(I67:I78)</f>
        <v>48</v>
      </c>
    </row>
    <row r="80" spans="1:9" x14ac:dyDescent="0.25">
      <c r="A80" s="501" t="s">
        <v>1392</v>
      </c>
      <c r="B80" s="501"/>
      <c r="C80" s="501"/>
      <c r="D80" s="501"/>
      <c r="E80" s="501"/>
      <c r="F80" s="501"/>
      <c r="G80" s="501"/>
      <c r="H80" s="501"/>
      <c r="I80" s="128">
        <f>SUM(I8,I79)</f>
        <v>62</v>
      </c>
    </row>
    <row r="81" spans="1:9" x14ac:dyDescent="0.25">
      <c r="A81" s="817" t="s">
        <v>1525</v>
      </c>
      <c r="B81" s="817"/>
      <c r="C81" s="817"/>
      <c r="D81" s="817"/>
      <c r="E81" s="817"/>
      <c r="F81" s="817"/>
      <c r="G81" s="817"/>
      <c r="H81" s="817"/>
      <c r="I81" s="817"/>
    </row>
    <row r="82" spans="1:9" ht="29.25" customHeight="1" x14ac:dyDescent="0.25">
      <c r="A82" s="583" t="s">
        <v>13</v>
      </c>
      <c r="B82" s="584"/>
      <c r="C82" s="584"/>
      <c r="D82" s="584"/>
      <c r="E82" s="780" t="s">
        <v>75</v>
      </c>
      <c r="F82" s="780"/>
      <c r="G82" s="780"/>
      <c r="H82" s="780"/>
      <c r="I82" s="109">
        <v>3</v>
      </c>
    </row>
    <row r="83" spans="1:9" x14ac:dyDescent="0.25">
      <c r="A83" s="498" t="s">
        <v>226</v>
      </c>
      <c r="B83" s="499"/>
      <c r="C83" s="499"/>
      <c r="D83" s="499"/>
      <c r="E83" s="499" t="s">
        <v>84</v>
      </c>
      <c r="F83" s="499"/>
      <c r="G83" s="499"/>
      <c r="H83" s="499"/>
      <c r="I83" s="83">
        <v>3</v>
      </c>
    </row>
    <row r="84" spans="1:9" x14ac:dyDescent="0.25">
      <c r="A84" s="498" t="s">
        <v>225</v>
      </c>
      <c r="B84" s="499"/>
      <c r="C84" s="499"/>
      <c r="D84" s="499"/>
      <c r="E84" s="499" t="s">
        <v>229</v>
      </c>
      <c r="F84" s="499"/>
      <c r="G84" s="499"/>
      <c r="H84" s="499"/>
      <c r="I84" s="83">
        <v>3</v>
      </c>
    </row>
    <row r="85" spans="1:9" ht="30" customHeight="1" x14ac:dyDescent="0.25">
      <c r="A85" s="504" t="s">
        <v>10</v>
      </c>
      <c r="B85" s="505"/>
      <c r="C85" s="505"/>
      <c r="D85" s="505"/>
      <c r="E85" s="512" t="s">
        <v>74</v>
      </c>
      <c r="F85" s="512"/>
      <c r="G85" s="512"/>
      <c r="H85" s="512"/>
      <c r="I85" s="83">
        <v>6</v>
      </c>
    </row>
    <row r="86" spans="1:9" ht="29.25" customHeight="1" x14ac:dyDescent="0.25">
      <c r="A86" s="504" t="s">
        <v>11</v>
      </c>
      <c r="B86" s="505"/>
      <c r="C86" s="505"/>
      <c r="D86" s="505"/>
      <c r="E86" s="505" t="s">
        <v>877</v>
      </c>
      <c r="F86" s="505"/>
      <c r="G86" s="505"/>
      <c r="H86" s="505"/>
      <c r="I86" s="83">
        <v>6</v>
      </c>
    </row>
    <row r="87" spans="1:9" ht="30.95" customHeight="1" x14ac:dyDescent="0.25">
      <c r="A87" s="504" t="s">
        <v>994</v>
      </c>
      <c r="B87" s="505"/>
      <c r="C87" s="505"/>
      <c r="D87" s="505"/>
      <c r="E87" s="505" t="s">
        <v>486</v>
      </c>
      <c r="F87" s="505"/>
      <c r="G87" s="505"/>
      <c r="H87" s="505"/>
      <c r="I87" s="83">
        <v>3</v>
      </c>
    </row>
    <row r="88" spans="1:9" x14ac:dyDescent="0.25">
      <c r="A88" s="498" t="s">
        <v>403</v>
      </c>
      <c r="B88" s="499"/>
      <c r="C88" s="499"/>
      <c r="D88" s="499"/>
      <c r="E88" s="499" t="s">
        <v>205</v>
      </c>
      <c r="F88" s="499"/>
      <c r="G88" s="499"/>
      <c r="H88" s="499"/>
      <c r="I88" s="83">
        <v>3</v>
      </c>
    </row>
    <row r="89" spans="1:9" ht="15" customHeight="1" x14ac:dyDescent="0.25">
      <c r="A89" s="498" t="s">
        <v>736</v>
      </c>
      <c r="B89" s="499"/>
      <c r="C89" s="499"/>
      <c r="D89" s="499"/>
      <c r="E89" s="499" t="s">
        <v>90</v>
      </c>
      <c r="F89" s="499"/>
      <c r="G89" s="499"/>
      <c r="H89" s="499"/>
      <c r="I89" s="83">
        <v>3</v>
      </c>
    </row>
    <row r="90" spans="1:9" x14ac:dyDescent="0.25">
      <c r="A90" s="688" t="s">
        <v>1060</v>
      </c>
      <c r="B90" s="499"/>
      <c r="C90" s="499"/>
      <c r="D90" s="499"/>
      <c r="E90" s="499" t="s">
        <v>132</v>
      </c>
      <c r="F90" s="499"/>
      <c r="G90" s="499"/>
      <c r="H90" s="499"/>
      <c r="I90" s="83">
        <v>3</v>
      </c>
    </row>
    <row r="91" spans="1:9" x14ac:dyDescent="0.25">
      <c r="A91" s="498" t="s">
        <v>362</v>
      </c>
      <c r="B91" s="499"/>
      <c r="C91" s="499"/>
      <c r="D91" s="499"/>
      <c r="E91" s="499" t="s">
        <v>9</v>
      </c>
      <c r="F91" s="499"/>
      <c r="G91" s="499"/>
      <c r="H91" s="499"/>
      <c r="I91" s="83">
        <v>3</v>
      </c>
    </row>
    <row r="92" spans="1:9" ht="15" customHeight="1" x14ac:dyDescent="0.25">
      <c r="A92" s="498" t="s">
        <v>39</v>
      </c>
      <c r="B92" s="499"/>
      <c r="C92" s="499"/>
      <c r="D92" s="499"/>
      <c r="E92" s="647" t="s">
        <v>1411</v>
      </c>
      <c r="F92" s="647"/>
      <c r="G92" s="647"/>
      <c r="H92" s="647"/>
      <c r="I92" s="83">
        <v>6</v>
      </c>
    </row>
    <row r="93" spans="1:9" x14ac:dyDescent="0.25">
      <c r="A93" s="498" t="s">
        <v>4</v>
      </c>
      <c r="B93" s="499"/>
      <c r="C93" s="499"/>
      <c r="D93" s="499"/>
      <c r="E93" s="499"/>
      <c r="F93" s="499"/>
      <c r="G93" s="499"/>
      <c r="H93" s="499"/>
      <c r="I93" s="83">
        <v>6</v>
      </c>
    </row>
    <row r="94" spans="1:9" x14ac:dyDescent="0.25">
      <c r="A94" s="500" t="s">
        <v>2550</v>
      </c>
      <c r="B94" s="500"/>
      <c r="C94" s="500"/>
      <c r="D94" s="500"/>
      <c r="E94" s="500"/>
      <c r="F94" s="500"/>
      <c r="G94" s="500"/>
      <c r="H94" s="500"/>
      <c r="I94" s="387">
        <f>SUM(I82:I93)</f>
        <v>48</v>
      </c>
    </row>
    <row r="95" spans="1:9" x14ac:dyDescent="0.25">
      <c r="A95" s="501" t="s">
        <v>1548</v>
      </c>
      <c r="B95" s="501"/>
      <c r="C95" s="501"/>
      <c r="D95" s="501"/>
      <c r="E95" s="501"/>
      <c r="F95" s="501"/>
      <c r="G95" s="501"/>
      <c r="H95" s="501"/>
      <c r="I95" s="128">
        <f>SUM(I8,I94)</f>
        <v>62</v>
      </c>
    </row>
    <row r="96" spans="1:9" x14ac:dyDescent="0.25">
      <c r="A96" s="817" t="s">
        <v>1526</v>
      </c>
      <c r="B96" s="817"/>
      <c r="C96" s="817"/>
      <c r="D96" s="817"/>
      <c r="E96" s="817"/>
      <c r="F96" s="817"/>
      <c r="G96" s="817"/>
      <c r="H96" s="817"/>
      <c r="I96" s="817"/>
    </row>
    <row r="97" spans="1:9" ht="31.5" customHeight="1" x14ac:dyDescent="0.25">
      <c r="A97" s="583" t="s">
        <v>13</v>
      </c>
      <c r="B97" s="584"/>
      <c r="C97" s="584"/>
      <c r="D97" s="584"/>
      <c r="E97" s="780" t="s">
        <v>75</v>
      </c>
      <c r="F97" s="780"/>
      <c r="G97" s="780"/>
      <c r="H97" s="780"/>
      <c r="I97" s="109">
        <v>3</v>
      </c>
    </row>
    <row r="98" spans="1:9" ht="33.75" customHeight="1" x14ac:dyDescent="0.25">
      <c r="A98" s="504" t="s">
        <v>10</v>
      </c>
      <c r="B98" s="505"/>
      <c r="C98" s="505"/>
      <c r="D98" s="505"/>
      <c r="E98" s="512" t="s">
        <v>74</v>
      </c>
      <c r="F98" s="512"/>
      <c r="G98" s="512"/>
      <c r="H98" s="512"/>
      <c r="I98" s="83">
        <v>6</v>
      </c>
    </row>
    <row r="99" spans="1:9" ht="29.25" customHeight="1" x14ac:dyDescent="0.25">
      <c r="A99" s="504" t="s">
        <v>11</v>
      </c>
      <c r="B99" s="505"/>
      <c r="C99" s="505"/>
      <c r="D99" s="505"/>
      <c r="E99" s="505" t="s">
        <v>877</v>
      </c>
      <c r="F99" s="505"/>
      <c r="G99" s="505"/>
      <c r="H99" s="505"/>
      <c r="I99" s="83">
        <v>6</v>
      </c>
    </row>
    <row r="100" spans="1:9" ht="30.95" customHeight="1" x14ac:dyDescent="0.25">
      <c r="A100" s="504" t="s">
        <v>994</v>
      </c>
      <c r="B100" s="505"/>
      <c r="C100" s="505"/>
      <c r="D100" s="505"/>
      <c r="E100" s="505" t="s">
        <v>486</v>
      </c>
      <c r="F100" s="505"/>
      <c r="G100" s="505"/>
      <c r="H100" s="505"/>
      <c r="I100" s="83">
        <v>3</v>
      </c>
    </row>
    <row r="101" spans="1:9" x14ac:dyDescent="0.25">
      <c r="A101" s="498" t="s">
        <v>403</v>
      </c>
      <c r="B101" s="499"/>
      <c r="C101" s="499"/>
      <c r="D101" s="499"/>
      <c r="E101" s="499" t="s">
        <v>205</v>
      </c>
      <c r="F101" s="499"/>
      <c r="G101" s="499"/>
      <c r="H101" s="499"/>
      <c r="I101" s="83">
        <v>3</v>
      </c>
    </row>
    <row r="102" spans="1:9" ht="15" customHeight="1" x14ac:dyDescent="0.25">
      <c r="A102" s="498" t="s">
        <v>736</v>
      </c>
      <c r="B102" s="499"/>
      <c r="C102" s="499"/>
      <c r="D102" s="499"/>
      <c r="E102" s="499" t="s">
        <v>90</v>
      </c>
      <c r="F102" s="499"/>
      <c r="G102" s="499"/>
      <c r="H102" s="499"/>
      <c r="I102" s="83">
        <v>3</v>
      </c>
    </row>
    <row r="103" spans="1:9" x14ac:dyDescent="0.25">
      <c r="A103" s="498" t="s">
        <v>2551</v>
      </c>
      <c r="B103" s="499"/>
      <c r="C103" s="499"/>
      <c r="D103" s="499"/>
      <c r="E103" s="499" t="s">
        <v>2552</v>
      </c>
      <c r="F103" s="499"/>
      <c r="G103" s="499"/>
      <c r="H103" s="499"/>
      <c r="I103" s="83">
        <v>3</v>
      </c>
    </row>
    <row r="104" spans="1:9" x14ac:dyDescent="0.25">
      <c r="A104" s="688" t="s">
        <v>1060</v>
      </c>
      <c r="B104" s="499"/>
      <c r="C104" s="499"/>
      <c r="D104" s="499"/>
      <c r="E104" s="499" t="s">
        <v>132</v>
      </c>
      <c r="F104" s="499"/>
      <c r="G104" s="499"/>
      <c r="H104" s="499"/>
      <c r="I104" s="83">
        <v>3</v>
      </c>
    </row>
    <row r="105" spans="1:9" x14ac:dyDescent="0.25">
      <c r="A105" s="498" t="s">
        <v>39</v>
      </c>
      <c r="B105" s="499"/>
      <c r="C105" s="499"/>
      <c r="D105" s="499"/>
      <c r="E105" s="647" t="s">
        <v>2311</v>
      </c>
      <c r="F105" s="647"/>
      <c r="G105" s="647"/>
      <c r="H105" s="647"/>
      <c r="I105" s="83">
        <v>12</v>
      </c>
    </row>
    <row r="106" spans="1:9" x14ac:dyDescent="0.25">
      <c r="A106" s="498" t="s">
        <v>4</v>
      </c>
      <c r="B106" s="499"/>
      <c r="C106" s="499"/>
      <c r="D106" s="499"/>
      <c r="E106" s="499"/>
      <c r="F106" s="499"/>
      <c r="G106" s="499"/>
      <c r="H106" s="499"/>
      <c r="I106" s="83">
        <v>6</v>
      </c>
    </row>
    <row r="107" spans="1:9" x14ac:dyDescent="0.25">
      <c r="A107" s="500" t="s">
        <v>1542</v>
      </c>
      <c r="B107" s="500"/>
      <c r="C107" s="500"/>
      <c r="D107" s="500"/>
      <c r="E107" s="500"/>
      <c r="F107" s="500"/>
      <c r="G107" s="500"/>
      <c r="H107" s="500"/>
      <c r="I107" s="387">
        <f>SUM(I97:I106)</f>
        <v>48</v>
      </c>
    </row>
    <row r="108" spans="1:9" x14ac:dyDescent="0.25">
      <c r="A108" s="501" t="s">
        <v>1543</v>
      </c>
      <c r="B108" s="501"/>
      <c r="C108" s="501"/>
      <c r="D108" s="501"/>
      <c r="E108" s="501"/>
      <c r="F108" s="501"/>
      <c r="G108" s="501"/>
      <c r="H108" s="501"/>
      <c r="I108" s="128">
        <f>SUM(I8,I107)</f>
        <v>62</v>
      </c>
    </row>
    <row r="109" spans="1:9" x14ac:dyDescent="0.25">
      <c r="A109" s="727" t="s">
        <v>1527</v>
      </c>
      <c r="B109" s="727"/>
      <c r="C109" s="727"/>
      <c r="D109" s="727"/>
      <c r="E109" s="727"/>
      <c r="F109" s="727"/>
      <c r="G109" s="727"/>
      <c r="H109" s="727"/>
      <c r="I109" s="727"/>
    </row>
    <row r="110" spans="1:9" ht="27.75" customHeight="1" x14ac:dyDescent="0.25">
      <c r="A110" s="504" t="s">
        <v>331</v>
      </c>
      <c r="B110" s="505"/>
      <c r="C110" s="505"/>
      <c r="D110" s="505"/>
      <c r="E110" s="499" t="s">
        <v>2449</v>
      </c>
      <c r="F110" s="499"/>
      <c r="G110" s="499"/>
      <c r="H110" s="499"/>
      <c r="I110" s="83">
        <v>3</v>
      </c>
    </row>
    <row r="111" spans="1:9" ht="27.75" customHeight="1" x14ac:dyDescent="0.25">
      <c r="A111" s="504" t="s">
        <v>2422</v>
      </c>
      <c r="B111" s="505"/>
      <c r="C111" s="505"/>
      <c r="D111" s="505"/>
      <c r="E111" s="506" t="s">
        <v>2450</v>
      </c>
      <c r="F111" s="506"/>
      <c r="G111" s="506"/>
      <c r="H111" s="506"/>
      <c r="I111" s="83">
        <v>3</v>
      </c>
    </row>
    <row r="112" spans="1:9" ht="30" customHeight="1" x14ac:dyDescent="0.25">
      <c r="A112" s="504" t="s">
        <v>2</v>
      </c>
      <c r="B112" s="505"/>
      <c r="C112" s="505"/>
      <c r="D112" s="505"/>
      <c r="E112" s="507" t="s">
        <v>2553</v>
      </c>
      <c r="F112" s="507"/>
      <c r="G112" s="507"/>
      <c r="H112" s="507"/>
      <c r="I112" s="83">
        <v>6</v>
      </c>
    </row>
    <row r="113" spans="1:9" ht="60" customHeight="1" x14ac:dyDescent="0.25">
      <c r="A113" s="504" t="s">
        <v>2506</v>
      </c>
      <c r="B113" s="505"/>
      <c r="C113" s="505"/>
      <c r="D113" s="505"/>
      <c r="E113" s="499" t="s">
        <v>2530</v>
      </c>
      <c r="F113" s="499"/>
      <c r="G113" s="499"/>
      <c r="H113" s="499"/>
      <c r="I113" s="83">
        <v>3</v>
      </c>
    </row>
    <row r="114" spans="1:9" ht="31.5" customHeight="1" x14ac:dyDescent="0.25">
      <c r="A114" s="645" t="s">
        <v>805</v>
      </c>
      <c r="B114" s="646"/>
      <c r="C114" s="646"/>
      <c r="D114" s="646"/>
      <c r="E114" s="506" t="s">
        <v>80</v>
      </c>
      <c r="F114" s="506"/>
      <c r="G114" s="506"/>
      <c r="H114" s="506"/>
      <c r="I114" s="105">
        <v>3</v>
      </c>
    </row>
    <row r="115" spans="1:9" ht="59.25" customHeight="1" x14ac:dyDescent="0.25">
      <c r="A115" s="504" t="s">
        <v>1887</v>
      </c>
      <c r="B115" s="505"/>
      <c r="C115" s="505"/>
      <c r="D115" s="505"/>
      <c r="E115" s="499" t="s">
        <v>2673</v>
      </c>
      <c r="F115" s="499"/>
      <c r="G115" s="499"/>
      <c r="H115" s="499"/>
      <c r="I115" s="83">
        <v>6</v>
      </c>
    </row>
    <row r="116" spans="1:9" x14ac:dyDescent="0.25">
      <c r="A116" s="498" t="s">
        <v>2507</v>
      </c>
      <c r="B116" s="499"/>
      <c r="C116" s="499"/>
      <c r="D116" s="499"/>
      <c r="E116" s="505" t="s">
        <v>35</v>
      </c>
      <c r="F116" s="505"/>
      <c r="G116" s="505"/>
      <c r="H116" s="505"/>
      <c r="I116" s="83">
        <v>3</v>
      </c>
    </row>
    <row r="117" spans="1:9" x14ac:dyDescent="0.25">
      <c r="A117" s="498" t="s">
        <v>362</v>
      </c>
      <c r="B117" s="499"/>
      <c r="C117" s="499"/>
      <c r="D117" s="499"/>
      <c r="E117" s="499" t="s">
        <v>9</v>
      </c>
      <c r="F117" s="499"/>
      <c r="G117" s="499"/>
      <c r="H117" s="499"/>
      <c r="I117" s="83">
        <v>3</v>
      </c>
    </row>
    <row r="118" spans="1:9" x14ac:dyDescent="0.25">
      <c r="A118" s="498" t="s">
        <v>1961</v>
      </c>
      <c r="B118" s="499"/>
      <c r="C118" s="499"/>
      <c r="D118" s="499"/>
      <c r="E118" s="647" t="s">
        <v>81</v>
      </c>
      <c r="F118" s="647"/>
      <c r="G118" s="647"/>
      <c r="H118" s="647"/>
      <c r="I118" s="83">
        <v>12</v>
      </c>
    </row>
    <row r="119" spans="1:9" x14ac:dyDescent="0.25">
      <c r="A119" s="498" t="s">
        <v>4</v>
      </c>
      <c r="B119" s="499"/>
      <c r="C119" s="499"/>
      <c r="D119" s="499"/>
      <c r="E119" s="499"/>
      <c r="F119" s="499"/>
      <c r="G119" s="499"/>
      <c r="H119" s="499"/>
      <c r="I119" s="83">
        <v>6</v>
      </c>
    </row>
    <row r="120" spans="1:9" x14ac:dyDescent="0.25">
      <c r="A120" s="500" t="s">
        <v>2554</v>
      </c>
      <c r="B120" s="500"/>
      <c r="C120" s="500"/>
      <c r="D120" s="500"/>
      <c r="E120" s="500"/>
      <c r="F120" s="500"/>
      <c r="G120" s="500"/>
      <c r="H120" s="500"/>
      <c r="I120" s="387">
        <f>SUM(I110:I119)</f>
        <v>48</v>
      </c>
    </row>
    <row r="121" spans="1:9" x14ac:dyDescent="0.25">
      <c r="A121" s="501" t="s">
        <v>1396</v>
      </c>
      <c r="B121" s="501"/>
      <c r="C121" s="501"/>
      <c r="D121" s="501"/>
      <c r="E121" s="501"/>
      <c r="F121" s="501"/>
      <c r="G121" s="501"/>
      <c r="H121" s="501"/>
      <c r="I121" s="128">
        <f>SUM(I8,I120)</f>
        <v>62</v>
      </c>
    </row>
    <row r="122" spans="1:9" ht="13.5" customHeight="1" x14ac:dyDescent="0.25">
      <c r="A122" s="738" t="s">
        <v>6</v>
      </c>
      <c r="B122" s="738"/>
      <c r="C122" s="738"/>
      <c r="D122" s="738"/>
      <c r="E122" s="738"/>
      <c r="F122" s="738"/>
      <c r="G122" s="738"/>
      <c r="H122" s="738"/>
      <c r="I122" s="738"/>
    </row>
    <row r="123" spans="1:9" ht="53.25" customHeight="1" x14ac:dyDescent="0.25">
      <c r="A123" s="503" t="s">
        <v>2421</v>
      </c>
      <c r="B123" s="503"/>
      <c r="C123" s="503"/>
      <c r="D123" s="503"/>
      <c r="E123" s="503"/>
      <c r="F123" s="503"/>
      <c r="G123" s="503"/>
      <c r="H123" s="503"/>
      <c r="I123" s="503"/>
    </row>
    <row r="124" spans="1:9" ht="27" customHeight="1" x14ac:dyDescent="0.25">
      <c r="A124" s="492" t="s">
        <v>2524</v>
      </c>
      <c r="B124" s="492"/>
      <c r="C124" s="492"/>
      <c r="D124" s="492"/>
      <c r="E124" s="492"/>
      <c r="F124" s="492"/>
      <c r="G124" s="492"/>
      <c r="H124" s="492"/>
      <c r="I124" s="492"/>
    </row>
    <row r="125" spans="1:9" x14ac:dyDescent="0.25">
      <c r="A125" s="527" t="s">
        <v>560</v>
      </c>
      <c r="B125" s="527"/>
      <c r="C125" s="527" t="s">
        <v>1361</v>
      </c>
      <c r="D125" s="527"/>
      <c r="E125" s="375"/>
      <c r="F125" s="375"/>
      <c r="G125" s="375"/>
      <c r="H125" s="375"/>
      <c r="I125" s="93"/>
    </row>
  </sheetData>
  <sheetProtection password="CA9D" sheet="1" objects="1" scenarios="1"/>
  <mergeCells count="217">
    <mergeCell ref="A1:I1"/>
    <mergeCell ref="A2:I2"/>
    <mergeCell ref="A3:B3"/>
    <mergeCell ref="C3:I3"/>
    <mergeCell ref="A5:I5"/>
    <mergeCell ref="A6:D6"/>
    <mergeCell ref="E6:H6"/>
    <mergeCell ref="A11:D11"/>
    <mergeCell ref="E11:H11"/>
    <mergeCell ref="A12:D12"/>
    <mergeCell ref="E12:H12"/>
    <mergeCell ref="A13:D13"/>
    <mergeCell ref="E13:H13"/>
    <mergeCell ref="A7:D7"/>
    <mergeCell ref="E7:H7"/>
    <mergeCell ref="A8:H8"/>
    <mergeCell ref="A9:I9"/>
    <mergeCell ref="A10:D10"/>
    <mergeCell ref="E10:H10"/>
    <mergeCell ref="A17:D17"/>
    <mergeCell ref="E17:H17"/>
    <mergeCell ref="A18:D18"/>
    <mergeCell ref="E18:H18"/>
    <mergeCell ref="A19:D19"/>
    <mergeCell ref="E19:H19"/>
    <mergeCell ref="A14:D14"/>
    <mergeCell ref="E14:H14"/>
    <mergeCell ref="A15:D15"/>
    <mergeCell ref="E15:H15"/>
    <mergeCell ref="A16:D16"/>
    <mergeCell ref="E16:H16"/>
    <mergeCell ref="A24:I24"/>
    <mergeCell ref="A25:D25"/>
    <mergeCell ref="E25:H25"/>
    <mergeCell ref="A26:D26"/>
    <mergeCell ref="E26:H26"/>
    <mergeCell ref="A27:D27"/>
    <mergeCell ref="E27:H27"/>
    <mergeCell ref="A20:D20"/>
    <mergeCell ref="E20:H20"/>
    <mergeCell ref="A21:D21"/>
    <mergeCell ref="E21:H21"/>
    <mergeCell ref="A22:H22"/>
    <mergeCell ref="A23:H23"/>
    <mergeCell ref="A31:D31"/>
    <mergeCell ref="E31:H31"/>
    <mergeCell ref="A32:D32"/>
    <mergeCell ref="E32:H32"/>
    <mergeCell ref="A33:D33"/>
    <mergeCell ref="E33:H33"/>
    <mergeCell ref="A28:D28"/>
    <mergeCell ref="E28:H28"/>
    <mergeCell ref="A29:D29"/>
    <mergeCell ref="E29:H29"/>
    <mergeCell ref="A30:D30"/>
    <mergeCell ref="E30:H30"/>
    <mergeCell ref="A39:D39"/>
    <mergeCell ref="E39:H39"/>
    <mergeCell ref="A40:D40"/>
    <mergeCell ref="E40:H40"/>
    <mergeCell ref="A41:D41"/>
    <mergeCell ref="E41:H41"/>
    <mergeCell ref="A34:D34"/>
    <mergeCell ref="E34:H34"/>
    <mergeCell ref="A35:H35"/>
    <mergeCell ref="A36:H36"/>
    <mergeCell ref="A37:I37"/>
    <mergeCell ref="A38:D38"/>
    <mergeCell ref="E38:H38"/>
    <mergeCell ref="A45:D45"/>
    <mergeCell ref="E45:H45"/>
    <mergeCell ref="A46:D46"/>
    <mergeCell ref="E46:H46"/>
    <mergeCell ref="A47:D47"/>
    <mergeCell ref="E47:H47"/>
    <mergeCell ref="A42:D42"/>
    <mergeCell ref="E42:H42"/>
    <mergeCell ref="A43:D43"/>
    <mergeCell ref="E43:H43"/>
    <mergeCell ref="A44:D44"/>
    <mergeCell ref="E44:H44"/>
    <mergeCell ref="A53:D53"/>
    <mergeCell ref="E53:H53"/>
    <mergeCell ref="A54:D54"/>
    <mergeCell ref="E54:H54"/>
    <mergeCell ref="A55:D55"/>
    <mergeCell ref="E55:H55"/>
    <mergeCell ref="A48:D48"/>
    <mergeCell ref="E48:H48"/>
    <mergeCell ref="A49:H49"/>
    <mergeCell ref="A50:H50"/>
    <mergeCell ref="A51:I51"/>
    <mergeCell ref="A52:D52"/>
    <mergeCell ref="E52:H52"/>
    <mergeCell ref="A59:D59"/>
    <mergeCell ref="E59:H59"/>
    <mergeCell ref="A60:D60"/>
    <mergeCell ref="E60:H60"/>
    <mergeCell ref="A61:D61"/>
    <mergeCell ref="E61:H61"/>
    <mergeCell ref="A56:D56"/>
    <mergeCell ref="E56:H56"/>
    <mergeCell ref="A57:D57"/>
    <mergeCell ref="E57:H57"/>
    <mergeCell ref="A58:D58"/>
    <mergeCell ref="E58:H58"/>
    <mergeCell ref="A66:I66"/>
    <mergeCell ref="A67:D67"/>
    <mergeCell ref="E67:H67"/>
    <mergeCell ref="A68:D68"/>
    <mergeCell ref="E68:H68"/>
    <mergeCell ref="A69:D69"/>
    <mergeCell ref="E69:H69"/>
    <mergeCell ref="A62:D62"/>
    <mergeCell ref="E62:H62"/>
    <mergeCell ref="A63:D63"/>
    <mergeCell ref="E63:H63"/>
    <mergeCell ref="A64:H64"/>
    <mergeCell ref="A65:H65"/>
    <mergeCell ref="A73:D73"/>
    <mergeCell ref="E73:H73"/>
    <mergeCell ref="A74:D74"/>
    <mergeCell ref="E74:H74"/>
    <mergeCell ref="A75:D75"/>
    <mergeCell ref="E75:H75"/>
    <mergeCell ref="A70:D70"/>
    <mergeCell ref="E70:H70"/>
    <mergeCell ref="A71:D71"/>
    <mergeCell ref="E71:H71"/>
    <mergeCell ref="A72:D72"/>
    <mergeCell ref="E72:H72"/>
    <mergeCell ref="A79:H79"/>
    <mergeCell ref="A80:H80"/>
    <mergeCell ref="A81:I81"/>
    <mergeCell ref="A82:D82"/>
    <mergeCell ref="E82:H82"/>
    <mergeCell ref="A83:D83"/>
    <mergeCell ref="E83:H83"/>
    <mergeCell ref="A76:D76"/>
    <mergeCell ref="E76:H76"/>
    <mergeCell ref="A77:D77"/>
    <mergeCell ref="E77:H77"/>
    <mergeCell ref="A78:D78"/>
    <mergeCell ref="E78:H78"/>
    <mergeCell ref="A87:D87"/>
    <mergeCell ref="E87:H87"/>
    <mergeCell ref="A88:D88"/>
    <mergeCell ref="E88:H88"/>
    <mergeCell ref="A89:D89"/>
    <mergeCell ref="E89:H89"/>
    <mergeCell ref="A84:D84"/>
    <mergeCell ref="E84:H84"/>
    <mergeCell ref="A85:D85"/>
    <mergeCell ref="E85:H85"/>
    <mergeCell ref="A86:D86"/>
    <mergeCell ref="E86:H86"/>
    <mergeCell ref="A93:D93"/>
    <mergeCell ref="E93:H93"/>
    <mergeCell ref="A94:H94"/>
    <mergeCell ref="A95:H95"/>
    <mergeCell ref="A96:I96"/>
    <mergeCell ref="A97:D97"/>
    <mergeCell ref="E97:H97"/>
    <mergeCell ref="A90:D90"/>
    <mergeCell ref="E90:H90"/>
    <mergeCell ref="A91:D91"/>
    <mergeCell ref="E91:H91"/>
    <mergeCell ref="A92:D92"/>
    <mergeCell ref="E92:H92"/>
    <mergeCell ref="A101:D101"/>
    <mergeCell ref="E101:H101"/>
    <mergeCell ref="A102:D102"/>
    <mergeCell ref="E102:H102"/>
    <mergeCell ref="A103:D103"/>
    <mergeCell ref="E103:H103"/>
    <mergeCell ref="A98:D98"/>
    <mergeCell ref="E98:H98"/>
    <mergeCell ref="A99:D99"/>
    <mergeCell ref="E99:H99"/>
    <mergeCell ref="A100:D100"/>
    <mergeCell ref="E100:H100"/>
    <mergeCell ref="A107:H107"/>
    <mergeCell ref="A108:H108"/>
    <mergeCell ref="A109:I109"/>
    <mergeCell ref="A110:D110"/>
    <mergeCell ref="E110:H110"/>
    <mergeCell ref="A111:D111"/>
    <mergeCell ref="E111:H111"/>
    <mergeCell ref="A104:D104"/>
    <mergeCell ref="E104:H104"/>
    <mergeCell ref="A105:D105"/>
    <mergeCell ref="E105:H105"/>
    <mergeCell ref="A106:D106"/>
    <mergeCell ref="E106:H106"/>
    <mergeCell ref="A115:D115"/>
    <mergeCell ref="E115:H115"/>
    <mergeCell ref="A116:D116"/>
    <mergeCell ref="E116:H116"/>
    <mergeCell ref="A117:D117"/>
    <mergeCell ref="E117:H117"/>
    <mergeCell ref="A112:D112"/>
    <mergeCell ref="E112:H112"/>
    <mergeCell ref="A113:D113"/>
    <mergeCell ref="E113:H113"/>
    <mergeCell ref="A114:D114"/>
    <mergeCell ref="E114:H114"/>
    <mergeCell ref="A122:I122"/>
    <mergeCell ref="A123:I123"/>
    <mergeCell ref="A124:I124"/>
    <mergeCell ref="A125:B125"/>
    <mergeCell ref="C125:D125"/>
    <mergeCell ref="A118:D118"/>
    <mergeCell ref="E118:H118"/>
    <mergeCell ref="A119:D119"/>
    <mergeCell ref="E119:H119"/>
    <mergeCell ref="A120:H120"/>
    <mergeCell ref="A121:H121"/>
  </mergeCells>
  <hyperlinks>
    <hyperlink ref="A125" location="'Table of Contents'!A1" display="table of contents"/>
    <hyperlink ref="C125:D125"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36" max="16383" man="1"/>
    <brk id="65" max="16383" man="1"/>
    <brk id="95" max="16383"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Layout" zoomScaleNormal="100" workbookViewId="0">
      <selection activeCell="E13" sqref="E13:H13"/>
    </sheetView>
  </sheetViews>
  <sheetFormatPr defaultColWidth="9.140625" defaultRowHeight="15" x14ac:dyDescent="0.25"/>
  <cols>
    <col min="1" max="8" width="9.140625" style="368"/>
    <col min="9" max="9" width="9.140625" style="373"/>
    <col min="10" max="16384" width="9.140625" style="368"/>
  </cols>
  <sheetData>
    <row r="1" spans="1:9" x14ac:dyDescent="0.25">
      <c r="A1" s="447" t="s">
        <v>2555</v>
      </c>
      <c r="B1" s="447"/>
      <c r="C1" s="447"/>
      <c r="D1" s="447"/>
      <c r="E1" s="447"/>
      <c r="F1" s="447"/>
      <c r="G1" s="447"/>
      <c r="H1" s="447"/>
      <c r="I1" s="447"/>
    </row>
    <row r="2" spans="1:9" x14ac:dyDescent="0.25">
      <c r="A2" s="447" t="s">
        <v>42</v>
      </c>
      <c r="B2" s="447"/>
      <c r="C2" s="447"/>
      <c r="D2" s="447"/>
      <c r="E2" s="447"/>
      <c r="F2" s="447"/>
      <c r="G2" s="447"/>
      <c r="H2" s="447"/>
      <c r="I2" s="447"/>
    </row>
    <row r="3" spans="1:9" ht="15" customHeight="1" x14ac:dyDescent="0.25">
      <c r="A3" s="519" t="s">
        <v>27</v>
      </c>
      <c r="B3" s="520"/>
      <c r="C3" s="520" t="s">
        <v>40</v>
      </c>
      <c r="D3" s="520"/>
      <c r="E3" s="520"/>
      <c r="F3" s="520"/>
      <c r="G3" s="520"/>
      <c r="H3" s="520"/>
      <c r="I3" s="521"/>
    </row>
    <row r="4" spans="1:9" ht="15" customHeight="1" x14ac:dyDescent="0.25">
      <c r="A4" s="81" t="s">
        <v>29</v>
      </c>
      <c r="B4" s="644" t="s">
        <v>2556</v>
      </c>
      <c r="C4" s="644"/>
      <c r="D4" s="644"/>
      <c r="E4" s="644"/>
      <c r="F4" s="369"/>
      <c r="G4" s="369"/>
      <c r="H4" s="369"/>
      <c r="I4" s="83"/>
    </row>
    <row r="5" spans="1:9"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x14ac:dyDescent="0.25">
      <c r="A7" s="498" t="s">
        <v>343</v>
      </c>
      <c r="B7" s="499"/>
      <c r="C7" s="499"/>
      <c r="D7" s="499"/>
      <c r="E7" s="499" t="s">
        <v>106</v>
      </c>
      <c r="F7" s="499"/>
      <c r="G7" s="499"/>
      <c r="H7" s="499"/>
      <c r="I7" s="370">
        <v>8</v>
      </c>
    </row>
    <row r="8" spans="1:9" ht="15" customHeight="1" x14ac:dyDescent="0.25">
      <c r="A8" s="498" t="s">
        <v>344</v>
      </c>
      <c r="B8" s="499"/>
      <c r="C8" s="499"/>
      <c r="D8" s="499"/>
      <c r="E8" s="499" t="s">
        <v>329</v>
      </c>
      <c r="F8" s="499"/>
      <c r="G8" s="499"/>
      <c r="H8" s="499"/>
      <c r="I8" s="370">
        <v>8</v>
      </c>
    </row>
    <row r="9" spans="1:9" ht="15" customHeight="1" x14ac:dyDescent="0.25">
      <c r="A9" s="498" t="s">
        <v>363</v>
      </c>
      <c r="B9" s="499"/>
      <c r="C9" s="499"/>
      <c r="D9" s="499"/>
      <c r="E9" s="499" t="s">
        <v>8</v>
      </c>
      <c r="F9" s="499"/>
      <c r="G9" s="499"/>
      <c r="H9" s="499"/>
      <c r="I9" s="83">
        <v>6</v>
      </c>
    </row>
    <row r="10" spans="1:9" ht="29.25" customHeight="1" x14ac:dyDescent="0.25">
      <c r="A10" s="504" t="s">
        <v>2422</v>
      </c>
      <c r="B10" s="505"/>
      <c r="C10" s="505"/>
      <c r="D10" s="505"/>
      <c r="E10" s="506" t="s">
        <v>2450</v>
      </c>
      <c r="F10" s="506"/>
      <c r="G10" s="506"/>
      <c r="H10" s="506"/>
      <c r="I10" s="83">
        <v>3</v>
      </c>
    </row>
    <row r="11" spans="1:9" ht="30" customHeight="1" x14ac:dyDescent="0.25">
      <c r="A11" s="504" t="s">
        <v>2</v>
      </c>
      <c r="B11" s="505"/>
      <c r="C11" s="505"/>
      <c r="D11" s="505"/>
      <c r="E11" s="507" t="s">
        <v>2553</v>
      </c>
      <c r="F11" s="507"/>
      <c r="G11" s="507"/>
      <c r="H11" s="507"/>
      <c r="I11" s="83">
        <v>6</v>
      </c>
    </row>
    <row r="12" spans="1:9" x14ac:dyDescent="0.25">
      <c r="A12" s="538" t="s">
        <v>533</v>
      </c>
      <c r="B12" s="539"/>
      <c r="C12" s="539"/>
      <c r="D12" s="539"/>
      <c r="E12" s="512" t="s">
        <v>532</v>
      </c>
      <c r="F12" s="512"/>
      <c r="G12" s="512"/>
      <c r="H12" s="512"/>
      <c r="I12" s="103">
        <v>9</v>
      </c>
    </row>
    <row r="13" spans="1:9" ht="45" customHeight="1" x14ac:dyDescent="0.25">
      <c r="A13" s="504" t="s">
        <v>1887</v>
      </c>
      <c r="B13" s="505"/>
      <c r="C13" s="505"/>
      <c r="D13" s="505"/>
      <c r="E13" s="505" t="s">
        <v>2671</v>
      </c>
      <c r="F13" s="505"/>
      <c r="G13" s="505"/>
      <c r="H13" s="505"/>
      <c r="I13" s="83">
        <v>6</v>
      </c>
    </row>
    <row r="14" spans="1:9" x14ac:dyDescent="0.25">
      <c r="A14" s="498" t="s">
        <v>382</v>
      </c>
      <c r="B14" s="499"/>
      <c r="C14" s="499"/>
      <c r="D14" s="499"/>
      <c r="E14" s="499" t="s">
        <v>448</v>
      </c>
      <c r="F14" s="499"/>
      <c r="G14" s="499"/>
      <c r="H14" s="499"/>
      <c r="I14" s="83">
        <v>8</v>
      </c>
    </row>
    <row r="15" spans="1:9" x14ac:dyDescent="0.25">
      <c r="A15" s="498" t="s">
        <v>1484</v>
      </c>
      <c r="B15" s="499"/>
      <c r="C15" s="499"/>
      <c r="D15" s="499"/>
      <c r="E15" s="499"/>
      <c r="F15" s="499"/>
      <c r="G15" s="499"/>
      <c r="H15" s="499"/>
      <c r="I15" s="103">
        <v>5</v>
      </c>
    </row>
    <row r="16" spans="1:9" x14ac:dyDescent="0.25">
      <c r="A16" s="516" t="s">
        <v>1396</v>
      </c>
      <c r="B16" s="517"/>
      <c r="C16" s="517"/>
      <c r="D16" s="517"/>
      <c r="E16" s="517"/>
      <c r="F16" s="517"/>
      <c r="G16" s="517"/>
      <c r="H16" s="518"/>
      <c r="I16" s="128">
        <f>SUM(I6:I15)</f>
        <v>62</v>
      </c>
    </row>
    <row r="17" spans="1:9" x14ac:dyDescent="0.25">
      <c r="A17" s="502" t="s">
        <v>6</v>
      </c>
      <c r="B17" s="502"/>
      <c r="C17" s="502"/>
      <c r="D17" s="502"/>
      <c r="E17" s="502"/>
      <c r="F17" s="502"/>
      <c r="G17" s="502"/>
      <c r="H17" s="502"/>
      <c r="I17" s="502"/>
    </row>
    <row r="18" spans="1:9" ht="59.25" customHeight="1" x14ac:dyDescent="0.25">
      <c r="A18" s="503" t="s">
        <v>2421</v>
      </c>
      <c r="B18" s="503"/>
      <c r="C18" s="503"/>
      <c r="D18" s="503"/>
      <c r="E18" s="503"/>
      <c r="F18" s="503"/>
      <c r="G18" s="503"/>
      <c r="H18" s="503"/>
      <c r="I18" s="503"/>
    </row>
    <row r="19" spans="1:9" x14ac:dyDescent="0.25">
      <c r="A19" s="527" t="s">
        <v>560</v>
      </c>
      <c r="B19" s="527"/>
      <c r="C19" s="527" t="s">
        <v>1361</v>
      </c>
      <c r="D19" s="527"/>
      <c r="E19" s="375"/>
      <c r="F19" s="375"/>
      <c r="G19" s="375"/>
      <c r="H19" s="375"/>
      <c r="I19" s="93"/>
    </row>
  </sheetData>
  <sheetProtection password="CA9D" sheet="1" objects="1" scenarios="1"/>
  <mergeCells count="3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9:B19"/>
    <mergeCell ref="C19:D19"/>
    <mergeCell ref="A12:D12"/>
    <mergeCell ref="E12:H12"/>
    <mergeCell ref="A13:D13"/>
    <mergeCell ref="E13:H13"/>
    <mergeCell ref="A14:D14"/>
    <mergeCell ref="E14:H14"/>
    <mergeCell ref="A15:D15"/>
    <mergeCell ref="E15:H15"/>
    <mergeCell ref="A16:H16"/>
    <mergeCell ref="A17:I17"/>
    <mergeCell ref="A18:I18"/>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zoomScaleNormal="100" workbookViewId="0">
      <selection activeCell="E16" sqref="E16:H16"/>
    </sheetView>
  </sheetViews>
  <sheetFormatPr defaultColWidth="9.140625" defaultRowHeight="15" x14ac:dyDescent="0.25"/>
  <cols>
    <col min="1" max="8" width="9.140625" style="368"/>
    <col min="9" max="9" width="9.140625" style="373"/>
    <col min="10" max="16384" width="9.140625" style="368"/>
  </cols>
  <sheetData>
    <row r="1" spans="1:9" x14ac:dyDescent="0.25">
      <c r="A1" s="447" t="s">
        <v>2557</v>
      </c>
      <c r="B1" s="447"/>
      <c r="C1" s="447"/>
      <c r="D1" s="447"/>
      <c r="E1" s="447"/>
      <c r="F1" s="447"/>
      <c r="G1" s="447"/>
      <c r="H1" s="447"/>
      <c r="I1" s="447"/>
    </row>
    <row r="2" spans="1:9" x14ac:dyDescent="0.25">
      <c r="A2" s="447" t="s">
        <v>42</v>
      </c>
      <c r="B2" s="447"/>
      <c r="C2" s="447"/>
      <c r="D2" s="447"/>
      <c r="E2" s="447"/>
      <c r="F2" s="447"/>
      <c r="G2" s="447"/>
      <c r="H2" s="447"/>
      <c r="I2" s="447"/>
    </row>
    <row r="3" spans="1:9" ht="15" customHeight="1" x14ac:dyDescent="0.25">
      <c r="A3" s="519" t="s">
        <v>27</v>
      </c>
      <c r="B3" s="520"/>
      <c r="C3" s="520" t="s">
        <v>40</v>
      </c>
      <c r="D3" s="520"/>
      <c r="E3" s="520"/>
      <c r="F3" s="520"/>
      <c r="G3" s="520"/>
      <c r="H3" s="520"/>
      <c r="I3" s="521"/>
    </row>
    <row r="4" spans="1:9" ht="15" customHeight="1" x14ac:dyDescent="0.25">
      <c r="A4" s="81" t="s">
        <v>29</v>
      </c>
      <c r="B4" s="644" t="s">
        <v>2558</v>
      </c>
      <c r="C4" s="644"/>
      <c r="D4" s="644"/>
      <c r="E4" s="644"/>
      <c r="F4" s="369"/>
      <c r="G4" s="369"/>
      <c r="H4" s="369"/>
      <c r="I4" s="83"/>
    </row>
    <row r="5" spans="1:9"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ht="15" customHeight="1" x14ac:dyDescent="0.25">
      <c r="A7" s="498" t="s">
        <v>343</v>
      </c>
      <c r="B7" s="499"/>
      <c r="C7" s="499"/>
      <c r="D7" s="499"/>
      <c r="E7" s="499" t="s">
        <v>106</v>
      </c>
      <c r="F7" s="499"/>
      <c r="G7" s="499"/>
      <c r="H7" s="499"/>
      <c r="I7" s="370">
        <v>8</v>
      </c>
    </row>
    <row r="8" spans="1:9" x14ac:dyDescent="0.25">
      <c r="A8" s="498" t="s">
        <v>344</v>
      </c>
      <c r="B8" s="499"/>
      <c r="C8" s="499"/>
      <c r="D8" s="499"/>
      <c r="E8" s="499" t="s">
        <v>329</v>
      </c>
      <c r="F8" s="499"/>
      <c r="G8" s="499"/>
      <c r="H8" s="499"/>
      <c r="I8" s="370">
        <v>8</v>
      </c>
    </row>
    <row r="9" spans="1:9" x14ac:dyDescent="0.25">
      <c r="A9" s="498" t="s">
        <v>810</v>
      </c>
      <c r="B9" s="499"/>
      <c r="C9" s="499"/>
      <c r="D9" s="499"/>
      <c r="E9" s="499" t="s">
        <v>587</v>
      </c>
      <c r="F9" s="499"/>
      <c r="G9" s="499"/>
      <c r="H9" s="499"/>
      <c r="I9" s="103">
        <v>3</v>
      </c>
    </row>
    <row r="10" spans="1:9" ht="15" customHeight="1" x14ac:dyDescent="0.25">
      <c r="A10" s="498" t="s">
        <v>363</v>
      </c>
      <c r="B10" s="499"/>
      <c r="C10" s="499"/>
      <c r="D10" s="499"/>
      <c r="E10" s="499" t="s">
        <v>8</v>
      </c>
      <c r="F10" s="499"/>
      <c r="G10" s="499"/>
      <c r="H10" s="499"/>
      <c r="I10" s="83">
        <v>6</v>
      </c>
    </row>
    <row r="11" spans="1:9" ht="30.75" customHeight="1" x14ac:dyDescent="0.25">
      <c r="A11" s="504" t="s">
        <v>2422</v>
      </c>
      <c r="B11" s="505"/>
      <c r="C11" s="505"/>
      <c r="D11" s="505"/>
      <c r="E11" s="506" t="s">
        <v>2450</v>
      </c>
      <c r="F11" s="506"/>
      <c r="G11" s="506"/>
      <c r="H11" s="506"/>
      <c r="I11" s="83">
        <v>3</v>
      </c>
    </row>
    <row r="12" spans="1:9" ht="28.5" customHeight="1" x14ac:dyDescent="0.25">
      <c r="A12" s="504" t="s">
        <v>2</v>
      </c>
      <c r="B12" s="505"/>
      <c r="C12" s="505"/>
      <c r="D12" s="505"/>
      <c r="E12" s="507" t="s">
        <v>2553</v>
      </c>
      <c r="F12" s="507"/>
      <c r="G12" s="507"/>
      <c r="H12" s="507"/>
      <c r="I12" s="83">
        <v>6</v>
      </c>
    </row>
    <row r="13" spans="1:9" ht="15" customHeight="1" x14ac:dyDescent="0.25">
      <c r="A13" s="538" t="s">
        <v>348</v>
      </c>
      <c r="B13" s="539"/>
      <c r="C13" s="539"/>
      <c r="D13" s="539"/>
      <c r="E13" s="512" t="s">
        <v>334</v>
      </c>
      <c r="F13" s="512"/>
      <c r="G13" s="512"/>
      <c r="H13" s="512"/>
      <c r="I13" s="103">
        <v>12</v>
      </c>
    </row>
    <row r="14" spans="1:9" x14ac:dyDescent="0.25">
      <c r="A14" s="538" t="s">
        <v>48</v>
      </c>
      <c r="B14" s="539"/>
      <c r="C14" s="539"/>
      <c r="D14" s="539"/>
      <c r="E14" s="512" t="s">
        <v>49</v>
      </c>
      <c r="F14" s="512"/>
      <c r="G14" s="512"/>
      <c r="H14" s="512"/>
      <c r="I14" s="103">
        <v>3</v>
      </c>
    </row>
    <row r="15" spans="1:9" x14ac:dyDescent="0.25">
      <c r="A15" s="498" t="s">
        <v>382</v>
      </c>
      <c r="B15" s="499"/>
      <c r="C15" s="499"/>
      <c r="D15" s="499"/>
      <c r="E15" s="499" t="s">
        <v>448</v>
      </c>
      <c r="F15" s="499"/>
      <c r="G15" s="499"/>
      <c r="H15" s="499"/>
      <c r="I15" s="83">
        <v>8</v>
      </c>
    </row>
    <row r="16" spans="1:9" ht="47.25" customHeight="1" x14ac:dyDescent="0.25">
      <c r="A16" s="504" t="s">
        <v>1887</v>
      </c>
      <c r="B16" s="505"/>
      <c r="C16" s="505"/>
      <c r="D16" s="505"/>
      <c r="E16" s="505" t="s">
        <v>2671</v>
      </c>
      <c r="F16" s="505"/>
      <c r="G16" s="505"/>
      <c r="H16" s="505"/>
      <c r="I16" s="83">
        <v>6</v>
      </c>
    </row>
    <row r="17" spans="1:9" x14ac:dyDescent="0.25">
      <c r="A17" s="516" t="s">
        <v>2172</v>
      </c>
      <c r="B17" s="517"/>
      <c r="C17" s="517"/>
      <c r="D17" s="517"/>
      <c r="E17" s="517"/>
      <c r="F17" s="517"/>
      <c r="G17" s="517"/>
      <c r="H17" s="518"/>
      <c r="I17" s="128">
        <f>SUM(I6:I16)</f>
        <v>66</v>
      </c>
    </row>
    <row r="18" spans="1:9" x14ac:dyDescent="0.25">
      <c r="A18" s="502" t="s">
        <v>6</v>
      </c>
      <c r="B18" s="502"/>
      <c r="C18" s="502"/>
      <c r="D18" s="502"/>
      <c r="E18" s="502"/>
      <c r="F18" s="502"/>
      <c r="G18" s="502"/>
      <c r="H18" s="502"/>
      <c r="I18" s="502"/>
    </row>
    <row r="19" spans="1:9" ht="60.75" customHeight="1" x14ac:dyDescent="0.25">
      <c r="A19" s="503" t="s">
        <v>2421</v>
      </c>
      <c r="B19" s="503"/>
      <c r="C19" s="503"/>
      <c r="D19" s="503"/>
      <c r="E19" s="503"/>
      <c r="F19" s="503"/>
      <c r="G19" s="503"/>
      <c r="H19" s="503"/>
      <c r="I19" s="503"/>
    </row>
    <row r="20" spans="1:9" x14ac:dyDescent="0.25">
      <c r="A20" s="503" t="s">
        <v>2559</v>
      </c>
      <c r="B20" s="503"/>
      <c r="C20" s="503"/>
      <c r="D20" s="503"/>
      <c r="E20" s="503"/>
      <c r="F20" s="503"/>
      <c r="G20" s="503"/>
      <c r="H20" s="503"/>
      <c r="I20" s="503"/>
    </row>
    <row r="21" spans="1:9" x14ac:dyDescent="0.25">
      <c r="A21" s="527" t="s">
        <v>560</v>
      </c>
      <c r="B21" s="527"/>
      <c r="C21" s="527" t="s">
        <v>1361</v>
      </c>
      <c r="D21" s="527"/>
      <c r="E21" s="375"/>
      <c r="F21" s="375"/>
      <c r="G21" s="375"/>
      <c r="H21" s="375"/>
      <c r="I21" s="93"/>
    </row>
  </sheetData>
  <sheetProtection password="CA9D" sheet="1" objects="1" scenarios="1"/>
  <mergeCells count="34">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I20"/>
    <mergeCell ref="A21:B21"/>
    <mergeCell ref="C21:D21"/>
    <mergeCell ref="A15:D15"/>
    <mergeCell ref="E15:H15"/>
    <mergeCell ref="A16:D16"/>
    <mergeCell ref="E16:H16"/>
    <mergeCell ref="A17:H17"/>
    <mergeCell ref="A18:I18"/>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22"/>
  <sheetViews>
    <sheetView view="pageLayout" zoomScaleNormal="100" workbookViewId="0">
      <selection activeCell="E11" sqref="E11:H11"/>
    </sheetView>
  </sheetViews>
  <sheetFormatPr defaultColWidth="9.140625" defaultRowHeight="15" x14ac:dyDescent="0.25"/>
  <cols>
    <col min="1" max="8" width="9.140625" style="350"/>
    <col min="9" max="9" width="9.140625" style="357"/>
    <col min="10" max="16384" width="9.140625" style="350"/>
  </cols>
  <sheetData>
    <row r="1" spans="1:9" x14ac:dyDescent="0.25">
      <c r="A1" s="493" t="s">
        <v>62</v>
      </c>
      <c r="B1" s="493"/>
      <c r="C1" s="493"/>
      <c r="D1" s="493"/>
      <c r="E1" s="493"/>
      <c r="F1" s="493"/>
      <c r="G1" s="493"/>
      <c r="H1" s="493"/>
      <c r="I1" s="493"/>
    </row>
    <row r="2" spans="1:9" x14ac:dyDescent="0.25">
      <c r="A2" s="493" t="s">
        <v>31</v>
      </c>
      <c r="B2" s="493"/>
      <c r="C2" s="493"/>
      <c r="D2" s="493"/>
      <c r="E2" s="493"/>
      <c r="F2" s="493"/>
      <c r="G2" s="493"/>
      <c r="H2" s="493"/>
      <c r="I2" s="493"/>
    </row>
    <row r="3" spans="1:9" ht="15" customHeight="1" x14ac:dyDescent="0.25">
      <c r="A3" s="554" t="s">
        <v>27</v>
      </c>
      <c r="B3" s="555"/>
      <c r="C3" s="555" t="s">
        <v>40</v>
      </c>
      <c r="D3" s="555"/>
      <c r="E3" s="555"/>
      <c r="F3" s="555"/>
      <c r="G3" s="555"/>
      <c r="H3" s="555"/>
      <c r="I3" s="556"/>
    </row>
    <row r="4" spans="1:9" ht="15" customHeight="1" x14ac:dyDescent="0.25">
      <c r="A4" s="76" t="s">
        <v>29</v>
      </c>
      <c r="B4" s="354" t="s">
        <v>142</v>
      </c>
      <c r="C4" s="71"/>
      <c r="D4" s="71"/>
      <c r="E4" s="71"/>
      <c r="F4" s="71"/>
      <c r="G4" s="71"/>
      <c r="H4" s="71"/>
      <c r="I4" s="78"/>
    </row>
    <row r="5" spans="1:9" x14ac:dyDescent="0.25">
      <c r="A5" s="548"/>
      <c r="B5" s="549"/>
      <c r="C5" s="549"/>
      <c r="D5" s="549"/>
      <c r="E5" s="549"/>
      <c r="F5" s="549"/>
      <c r="G5" s="549"/>
      <c r="H5" s="549"/>
      <c r="I5" s="550"/>
    </row>
    <row r="6" spans="1:9" ht="30.75" customHeight="1" x14ac:dyDescent="0.25">
      <c r="A6" s="504" t="s">
        <v>331</v>
      </c>
      <c r="B6" s="505"/>
      <c r="C6" s="505"/>
      <c r="D6" s="505"/>
      <c r="E6" s="499" t="s">
        <v>2449</v>
      </c>
      <c r="F6" s="499"/>
      <c r="G6" s="499"/>
      <c r="H6" s="499"/>
      <c r="I6" s="83">
        <v>3</v>
      </c>
    </row>
    <row r="7" spans="1:9" ht="15" customHeight="1" x14ac:dyDescent="0.25">
      <c r="A7" s="485" t="s">
        <v>363</v>
      </c>
      <c r="B7" s="484"/>
      <c r="C7" s="484"/>
      <c r="D7" s="484"/>
      <c r="E7" s="484" t="s">
        <v>8</v>
      </c>
      <c r="F7" s="484"/>
      <c r="G7" s="484"/>
      <c r="H7" s="484"/>
      <c r="I7" s="39">
        <v>6</v>
      </c>
    </row>
    <row r="8" spans="1:9" ht="29.25" customHeight="1" x14ac:dyDescent="0.25">
      <c r="A8" s="504" t="s">
        <v>2422</v>
      </c>
      <c r="B8" s="505"/>
      <c r="C8" s="505"/>
      <c r="D8" s="505"/>
      <c r="E8" s="506" t="s">
        <v>2450</v>
      </c>
      <c r="F8" s="506"/>
      <c r="G8" s="506"/>
      <c r="H8" s="506"/>
      <c r="I8" s="83">
        <v>3</v>
      </c>
    </row>
    <row r="9" spans="1:9" s="367" customFormat="1" ht="15" customHeight="1" x14ac:dyDescent="0.25">
      <c r="A9" s="485" t="s">
        <v>32</v>
      </c>
      <c r="B9" s="484"/>
      <c r="C9" s="484"/>
      <c r="D9" s="484"/>
      <c r="E9" s="484" t="s">
        <v>621</v>
      </c>
      <c r="F9" s="484"/>
      <c r="G9" s="484"/>
      <c r="H9" s="484"/>
      <c r="I9" s="39">
        <v>3</v>
      </c>
    </row>
    <row r="10" spans="1:9" ht="28.5" customHeight="1" x14ac:dyDescent="0.25">
      <c r="A10" s="489" t="s">
        <v>15</v>
      </c>
      <c r="B10" s="478"/>
      <c r="C10" s="478"/>
      <c r="D10" s="478"/>
      <c r="E10" s="484" t="s">
        <v>80</v>
      </c>
      <c r="F10" s="484"/>
      <c r="G10" s="484"/>
      <c r="H10" s="484"/>
      <c r="I10" s="39">
        <v>3</v>
      </c>
    </row>
    <row r="11" spans="1:9" ht="45.75" customHeight="1" x14ac:dyDescent="0.25">
      <c r="A11" s="504" t="s">
        <v>1887</v>
      </c>
      <c r="B11" s="505"/>
      <c r="C11" s="505"/>
      <c r="D11" s="505"/>
      <c r="E11" s="505" t="s">
        <v>2671</v>
      </c>
      <c r="F11" s="505"/>
      <c r="G11" s="505"/>
      <c r="H11" s="505"/>
      <c r="I11" s="83">
        <v>6</v>
      </c>
    </row>
    <row r="12" spans="1:9" s="367" customFormat="1" ht="33" customHeight="1" x14ac:dyDescent="0.25">
      <c r="A12" s="504" t="s">
        <v>2</v>
      </c>
      <c r="B12" s="505"/>
      <c r="C12" s="505"/>
      <c r="D12" s="505"/>
      <c r="E12" s="507" t="s">
        <v>2536</v>
      </c>
      <c r="F12" s="507"/>
      <c r="G12" s="507"/>
      <c r="H12" s="507"/>
      <c r="I12" s="83">
        <v>6</v>
      </c>
    </row>
    <row r="13" spans="1:9" ht="61.5" customHeight="1" x14ac:dyDescent="0.25">
      <c r="A13" s="504" t="s">
        <v>2423</v>
      </c>
      <c r="B13" s="505"/>
      <c r="C13" s="505"/>
      <c r="D13" s="505"/>
      <c r="E13" s="499" t="s">
        <v>2529</v>
      </c>
      <c r="F13" s="499"/>
      <c r="G13" s="499"/>
      <c r="H13" s="499"/>
      <c r="I13" s="83">
        <v>3</v>
      </c>
    </row>
    <row r="14" spans="1:9" ht="15" customHeight="1" x14ac:dyDescent="0.25">
      <c r="A14" s="485" t="s">
        <v>37</v>
      </c>
      <c r="B14" s="484"/>
      <c r="C14" s="484"/>
      <c r="D14" s="484"/>
      <c r="E14" s="484" t="s">
        <v>83</v>
      </c>
      <c r="F14" s="484"/>
      <c r="G14" s="484"/>
      <c r="H14" s="484"/>
      <c r="I14" s="39">
        <v>8</v>
      </c>
    </row>
    <row r="15" spans="1:9" x14ac:dyDescent="0.25">
      <c r="A15" s="485" t="s">
        <v>362</v>
      </c>
      <c r="B15" s="484"/>
      <c r="C15" s="484"/>
      <c r="D15" s="484"/>
      <c r="E15" s="484" t="s">
        <v>9</v>
      </c>
      <c r="F15" s="484"/>
      <c r="G15" s="484"/>
      <c r="H15" s="484"/>
      <c r="I15" s="39">
        <v>3</v>
      </c>
    </row>
    <row r="16" spans="1:9" x14ac:dyDescent="0.25">
      <c r="A16" s="485" t="s">
        <v>1961</v>
      </c>
      <c r="B16" s="484"/>
      <c r="C16" s="484"/>
      <c r="D16" s="484"/>
      <c r="E16" s="545" t="s">
        <v>2405</v>
      </c>
      <c r="F16" s="545"/>
      <c r="G16" s="545"/>
      <c r="H16" s="545"/>
      <c r="I16" s="39">
        <v>12</v>
      </c>
    </row>
    <row r="17" spans="1:9" x14ac:dyDescent="0.25">
      <c r="A17" s="485" t="s">
        <v>4</v>
      </c>
      <c r="B17" s="484"/>
      <c r="C17" s="484"/>
      <c r="D17" s="484"/>
      <c r="E17" s="484"/>
      <c r="F17" s="484"/>
      <c r="G17" s="484"/>
      <c r="H17" s="484"/>
      <c r="I17" s="39">
        <v>6</v>
      </c>
    </row>
    <row r="18" spans="1:9" x14ac:dyDescent="0.25">
      <c r="A18" s="546" t="s">
        <v>1396</v>
      </c>
      <c r="B18" s="547"/>
      <c r="C18" s="547"/>
      <c r="D18" s="547"/>
      <c r="E18" s="547"/>
      <c r="F18" s="547"/>
      <c r="G18" s="547"/>
      <c r="H18" s="563"/>
      <c r="I18" s="74">
        <f>SUM(I6:I17)</f>
        <v>62</v>
      </c>
    </row>
    <row r="19" spans="1:9" x14ac:dyDescent="0.25">
      <c r="A19" s="502" t="s">
        <v>6</v>
      </c>
      <c r="B19" s="502"/>
      <c r="C19" s="502"/>
      <c r="D19" s="502"/>
      <c r="E19" s="502"/>
      <c r="F19" s="502"/>
      <c r="G19" s="502"/>
      <c r="H19" s="502"/>
      <c r="I19" s="502"/>
    </row>
    <row r="20" spans="1:9" ht="56.25" customHeight="1" x14ac:dyDescent="0.25">
      <c r="A20" s="503" t="s">
        <v>2421</v>
      </c>
      <c r="B20" s="503"/>
      <c r="C20" s="503"/>
      <c r="D20" s="503"/>
      <c r="E20" s="503"/>
      <c r="F20" s="503"/>
      <c r="G20" s="503"/>
      <c r="H20" s="503"/>
      <c r="I20" s="503"/>
    </row>
    <row r="21" spans="1:9" ht="26.25" customHeight="1" x14ac:dyDescent="0.25">
      <c r="A21" s="503" t="s">
        <v>1962</v>
      </c>
      <c r="B21" s="503"/>
      <c r="C21" s="503"/>
      <c r="D21" s="503"/>
      <c r="E21" s="503"/>
      <c r="F21" s="503"/>
      <c r="G21" s="503"/>
      <c r="H21" s="503"/>
      <c r="I21" s="503"/>
    </row>
    <row r="22" spans="1:9" x14ac:dyDescent="0.25">
      <c r="A22" s="418" t="s">
        <v>560</v>
      </c>
      <c r="B22" s="418"/>
      <c r="C22" s="418" t="s">
        <v>1361</v>
      </c>
      <c r="D22" s="418"/>
    </row>
  </sheetData>
  <sheetProtection password="CA9D" sheet="1" objects="1" scenarios="1"/>
  <mergeCells count="35">
    <mergeCell ref="A1:I1"/>
    <mergeCell ref="A2:I2"/>
    <mergeCell ref="A3:B3"/>
    <mergeCell ref="C3:I3"/>
    <mergeCell ref="A5:I5"/>
    <mergeCell ref="A7:D7"/>
    <mergeCell ref="E7:H7"/>
    <mergeCell ref="A8:D8"/>
    <mergeCell ref="E8:H8"/>
    <mergeCell ref="A6:D6"/>
    <mergeCell ref="E6:H6"/>
    <mergeCell ref="A10:D10"/>
    <mergeCell ref="E10:H10"/>
    <mergeCell ref="A11:D11"/>
    <mergeCell ref="E11:H11"/>
    <mergeCell ref="A13:D13"/>
    <mergeCell ref="E13:H13"/>
    <mergeCell ref="A12:D12"/>
    <mergeCell ref="E12:H12"/>
    <mergeCell ref="A9:D9"/>
    <mergeCell ref="E9:H9"/>
    <mergeCell ref="A21:I21"/>
    <mergeCell ref="A22:B22"/>
    <mergeCell ref="C22:D22"/>
    <mergeCell ref="A16:D16"/>
    <mergeCell ref="E16:H16"/>
    <mergeCell ref="A17:D17"/>
    <mergeCell ref="E17:H17"/>
    <mergeCell ref="A18:H18"/>
    <mergeCell ref="A19:I19"/>
    <mergeCell ref="A14:D14"/>
    <mergeCell ref="E14:H14"/>
    <mergeCell ref="A15:D15"/>
    <mergeCell ref="E15:H15"/>
    <mergeCell ref="A20:I20"/>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I35"/>
  <sheetViews>
    <sheetView view="pageLayout" zoomScaleNormal="100" workbookViewId="0">
      <selection activeCell="E29" sqref="E29:H29"/>
    </sheetView>
  </sheetViews>
  <sheetFormatPr defaultColWidth="9.140625" defaultRowHeight="15" x14ac:dyDescent="0.25"/>
  <cols>
    <col min="1" max="8" width="9.140625" style="63"/>
    <col min="9" max="9" width="9.140625" style="2"/>
    <col min="10" max="16384" width="9.140625" style="63"/>
  </cols>
  <sheetData>
    <row r="1" spans="1:9" x14ac:dyDescent="0.25">
      <c r="A1" s="447" t="s">
        <v>310</v>
      </c>
      <c r="B1" s="447"/>
      <c r="C1" s="447"/>
      <c r="D1" s="447"/>
      <c r="E1" s="447"/>
      <c r="F1" s="447"/>
      <c r="G1" s="447"/>
      <c r="H1" s="447"/>
      <c r="I1" s="447"/>
    </row>
    <row r="2" spans="1:9" x14ac:dyDescent="0.25">
      <c r="A2" s="447" t="s">
        <v>42</v>
      </c>
      <c r="B2" s="447"/>
      <c r="C2" s="447"/>
      <c r="D2" s="447"/>
      <c r="E2" s="447"/>
      <c r="F2" s="447"/>
      <c r="G2" s="447"/>
      <c r="H2" s="447"/>
      <c r="I2" s="447"/>
    </row>
    <row r="3" spans="1:9" ht="15" customHeight="1" x14ac:dyDescent="0.25">
      <c r="A3" s="519" t="s">
        <v>27</v>
      </c>
      <c r="B3" s="520"/>
      <c r="C3" s="520" t="s">
        <v>51</v>
      </c>
      <c r="D3" s="520"/>
      <c r="E3" s="520"/>
      <c r="F3" s="520"/>
      <c r="G3" s="520"/>
      <c r="H3" s="520"/>
      <c r="I3" s="521"/>
    </row>
    <row r="4" spans="1:9" ht="15" customHeight="1" x14ac:dyDescent="0.25">
      <c r="A4" s="81" t="s">
        <v>29</v>
      </c>
      <c r="B4" s="215" t="s">
        <v>996</v>
      </c>
      <c r="C4" s="213"/>
      <c r="D4" s="213"/>
      <c r="E4" s="213"/>
      <c r="F4" s="213"/>
      <c r="G4" s="213"/>
      <c r="H4" s="213"/>
      <c r="I4" s="83"/>
    </row>
    <row r="5" spans="1:9" x14ac:dyDescent="0.25">
      <c r="A5" s="529"/>
      <c r="B5" s="530"/>
      <c r="C5" s="530"/>
      <c r="D5" s="530"/>
      <c r="E5" s="530"/>
      <c r="F5" s="530"/>
      <c r="G5" s="530"/>
      <c r="H5" s="530"/>
      <c r="I5" s="531"/>
    </row>
    <row r="6" spans="1:9" x14ac:dyDescent="0.25">
      <c r="A6" s="535" t="s">
        <v>1</v>
      </c>
      <c r="B6" s="536"/>
      <c r="C6" s="536"/>
      <c r="D6" s="536"/>
      <c r="E6" s="536"/>
      <c r="F6" s="536"/>
      <c r="G6" s="536"/>
      <c r="H6" s="536"/>
      <c r="I6" s="537"/>
    </row>
    <row r="7" spans="1:9" ht="15" customHeight="1" x14ac:dyDescent="0.25">
      <c r="A7" s="498" t="s">
        <v>363</v>
      </c>
      <c r="B7" s="499"/>
      <c r="C7" s="499"/>
      <c r="D7" s="499"/>
      <c r="E7" s="499" t="s">
        <v>8</v>
      </c>
      <c r="F7" s="499"/>
      <c r="G7" s="499"/>
      <c r="H7" s="499"/>
      <c r="I7" s="83">
        <v>6</v>
      </c>
    </row>
    <row r="8" spans="1:9" x14ac:dyDescent="0.25">
      <c r="A8" s="498"/>
      <c r="B8" s="499"/>
      <c r="C8" s="499"/>
      <c r="D8" s="499"/>
      <c r="E8" s="499"/>
      <c r="F8" s="499"/>
      <c r="G8" s="499"/>
      <c r="H8" s="499"/>
      <c r="I8" s="214"/>
    </row>
    <row r="9" spans="1:9" x14ac:dyDescent="0.25">
      <c r="A9" s="532" t="s">
        <v>43</v>
      </c>
      <c r="B9" s="533"/>
      <c r="C9" s="533"/>
      <c r="D9" s="533"/>
      <c r="E9" s="533"/>
      <c r="F9" s="533"/>
      <c r="G9" s="533"/>
      <c r="H9" s="533"/>
      <c r="I9" s="534"/>
    </row>
    <row r="10" spans="1:9" ht="15" customHeight="1" x14ac:dyDescent="0.25">
      <c r="A10" s="504" t="s">
        <v>13</v>
      </c>
      <c r="B10" s="505"/>
      <c r="C10" s="505"/>
      <c r="D10" s="505"/>
      <c r="E10" s="506" t="s">
        <v>136</v>
      </c>
      <c r="F10" s="506"/>
      <c r="G10" s="506"/>
      <c r="H10" s="506"/>
      <c r="I10" s="105">
        <v>3</v>
      </c>
    </row>
    <row r="11" spans="1:9" ht="64.5" customHeight="1" x14ac:dyDescent="0.25">
      <c r="A11" s="504" t="s">
        <v>43</v>
      </c>
      <c r="B11" s="505"/>
      <c r="C11" s="505"/>
      <c r="D11" s="505"/>
      <c r="E11" s="506" t="s">
        <v>1689</v>
      </c>
      <c r="F11" s="506"/>
      <c r="G11" s="506"/>
      <c r="H11" s="506"/>
      <c r="I11" s="105">
        <v>6</v>
      </c>
    </row>
    <row r="12" spans="1:9" x14ac:dyDescent="0.25">
      <c r="A12" s="504" t="s">
        <v>995</v>
      </c>
      <c r="B12" s="505"/>
      <c r="C12" s="505"/>
      <c r="D12" s="505"/>
      <c r="E12" s="506" t="s">
        <v>98</v>
      </c>
      <c r="F12" s="506"/>
      <c r="G12" s="506"/>
      <c r="H12" s="506"/>
      <c r="I12" s="105">
        <v>3</v>
      </c>
    </row>
    <row r="13" spans="1:9" ht="48.95" customHeight="1" x14ac:dyDescent="0.25">
      <c r="A13" s="504" t="s">
        <v>727</v>
      </c>
      <c r="B13" s="505"/>
      <c r="C13" s="505"/>
      <c r="D13" s="505"/>
      <c r="E13" s="506" t="s">
        <v>435</v>
      </c>
      <c r="F13" s="506"/>
      <c r="G13" s="506"/>
      <c r="H13" s="506"/>
      <c r="I13" s="105">
        <v>6</v>
      </c>
    </row>
    <row r="14" spans="1:9" x14ac:dyDescent="0.25">
      <c r="A14" s="498"/>
      <c r="B14" s="499"/>
      <c r="C14" s="499"/>
      <c r="D14" s="499"/>
      <c r="E14" s="499"/>
      <c r="F14" s="499"/>
      <c r="G14" s="499"/>
      <c r="H14" s="499"/>
      <c r="I14" s="83"/>
    </row>
    <row r="15" spans="1:9" x14ac:dyDescent="0.25">
      <c r="A15" s="532" t="s">
        <v>3</v>
      </c>
      <c r="B15" s="533"/>
      <c r="C15" s="533"/>
      <c r="D15" s="533"/>
      <c r="E15" s="533"/>
      <c r="F15" s="533"/>
      <c r="G15" s="533"/>
      <c r="H15" s="533"/>
      <c r="I15" s="534"/>
    </row>
    <row r="16" spans="1:9" ht="29.25" customHeight="1" x14ac:dyDescent="0.25">
      <c r="A16" s="645" t="s">
        <v>2255</v>
      </c>
      <c r="B16" s="646"/>
      <c r="C16" s="646"/>
      <c r="D16" s="646"/>
      <c r="E16" s="499" t="s">
        <v>725</v>
      </c>
      <c r="F16" s="499"/>
      <c r="G16" s="499"/>
      <c r="H16" s="499"/>
      <c r="I16" s="103">
        <v>6</v>
      </c>
    </row>
    <row r="17" spans="1:9" x14ac:dyDescent="0.25">
      <c r="A17" s="498"/>
      <c r="B17" s="499"/>
      <c r="C17" s="499"/>
      <c r="D17" s="499"/>
      <c r="E17" s="499"/>
      <c r="F17" s="499"/>
      <c r="G17" s="499"/>
      <c r="H17" s="499"/>
      <c r="I17" s="83"/>
    </row>
    <row r="18" spans="1:9" x14ac:dyDescent="0.25">
      <c r="A18" s="532" t="s">
        <v>18</v>
      </c>
      <c r="B18" s="533"/>
      <c r="C18" s="533"/>
      <c r="D18" s="533"/>
      <c r="E18" s="533"/>
      <c r="F18" s="533"/>
      <c r="G18" s="533"/>
      <c r="H18" s="533"/>
      <c r="I18" s="534"/>
    </row>
    <row r="19" spans="1:9" x14ac:dyDescent="0.25">
      <c r="A19" s="498" t="s">
        <v>349</v>
      </c>
      <c r="B19" s="499"/>
      <c r="C19" s="499"/>
      <c r="D19" s="499"/>
      <c r="E19" s="528" t="s">
        <v>19</v>
      </c>
      <c r="F19" s="528"/>
      <c r="G19" s="528"/>
      <c r="H19" s="528"/>
      <c r="I19" s="83">
        <v>6</v>
      </c>
    </row>
    <row r="20" spans="1:9" x14ac:dyDescent="0.25">
      <c r="A20" s="498" t="s">
        <v>87</v>
      </c>
      <c r="B20" s="499"/>
      <c r="C20" s="499"/>
      <c r="D20" s="499"/>
      <c r="E20" s="528" t="s">
        <v>25</v>
      </c>
      <c r="F20" s="528"/>
      <c r="G20" s="528"/>
      <c r="H20" s="528"/>
      <c r="I20" s="83">
        <v>3</v>
      </c>
    </row>
    <row r="21" spans="1:9" x14ac:dyDescent="0.25">
      <c r="A21" s="498" t="s">
        <v>1275</v>
      </c>
      <c r="B21" s="499"/>
      <c r="C21" s="499"/>
      <c r="D21" s="499"/>
      <c r="E21" s="499" t="s">
        <v>1692</v>
      </c>
      <c r="F21" s="528"/>
      <c r="G21" s="528"/>
      <c r="H21" s="528"/>
      <c r="I21" s="83">
        <v>3</v>
      </c>
    </row>
    <row r="22" spans="1:9" s="326" customFormat="1" x14ac:dyDescent="0.25">
      <c r="A22" s="498"/>
      <c r="B22" s="499"/>
      <c r="C22" s="499"/>
      <c r="D22" s="499"/>
      <c r="E22" s="499"/>
      <c r="F22" s="499"/>
      <c r="G22" s="499"/>
      <c r="H22" s="499"/>
      <c r="I22" s="83"/>
    </row>
    <row r="23" spans="1:9" x14ac:dyDescent="0.25">
      <c r="A23" s="819" t="s">
        <v>125</v>
      </c>
      <c r="B23" s="820"/>
      <c r="C23" s="820"/>
      <c r="D23" s="820"/>
      <c r="E23" s="499"/>
      <c r="F23" s="499"/>
      <c r="G23" s="499"/>
      <c r="H23" s="499"/>
      <c r="I23" s="123" t="s">
        <v>1948</v>
      </c>
    </row>
    <row r="24" spans="1:9" x14ac:dyDescent="0.25">
      <c r="A24" s="790" t="s">
        <v>1943</v>
      </c>
      <c r="B24" s="791"/>
      <c r="C24" s="791"/>
      <c r="D24" s="791"/>
      <c r="E24" s="791"/>
      <c r="F24" s="791"/>
      <c r="G24" s="791"/>
      <c r="H24" s="791"/>
      <c r="I24" s="234"/>
    </row>
    <row r="25" spans="1:9" x14ac:dyDescent="0.25">
      <c r="A25" s="572" t="s">
        <v>345</v>
      </c>
      <c r="B25" s="512"/>
      <c r="C25" s="512"/>
      <c r="D25" s="512"/>
      <c r="E25" s="499" t="s">
        <v>118</v>
      </c>
      <c r="F25" s="499"/>
      <c r="G25" s="499"/>
      <c r="H25" s="499"/>
      <c r="I25" s="95">
        <v>8</v>
      </c>
    </row>
    <row r="26" spans="1:9" x14ac:dyDescent="0.25">
      <c r="A26" s="572" t="s">
        <v>105</v>
      </c>
      <c r="B26" s="512"/>
      <c r="C26" s="512"/>
      <c r="D26" s="512"/>
      <c r="E26" s="499" t="s">
        <v>1814</v>
      </c>
      <c r="F26" s="499"/>
      <c r="G26" s="499"/>
      <c r="H26" s="499"/>
      <c r="I26" s="95">
        <v>3</v>
      </c>
    </row>
    <row r="27" spans="1:9" x14ac:dyDescent="0.25">
      <c r="A27" s="790" t="s">
        <v>1944</v>
      </c>
      <c r="B27" s="791"/>
      <c r="C27" s="791"/>
      <c r="D27" s="791"/>
      <c r="E27" s="791"/>
      <c r="F27" s="791"/>
      <c r="G27" s="791"/>
      <c r="H27" s="791"/>
      <c r="I27" s="234"/>
    </row>
    <row r="28" spans="1:9" x14ac:dyDescent="0.25">
      <c r="A28" s="498" t="s">
        <v>345</v>
      </c>
      <c r="B28" s="499"/>
      <c r="C28" s="499"/>
      <c r="D28" s="499"/>
      <c r="E28" s="499" t="s">
        <v>118</v>
      </c>
      <c r="F28" s="499"/>
      <c r="G28" s="499"/>
      <c r="H28" s="499"/>
      <c r="I28" s="214">
        <v>8</v>
      </c>
    </row>
    <row r="29" spans="1:9" x14ac:dyDescent="0.25">
      <c r="A29" s="572" t="s">
        <v>343</v>
      </c>
      <c r="B29" s="512"/>
      <c r="C29" s="512"/>
      <c r="D29" s="512"/>
      <c r="E29" s="499" t="s">
        <v>106</v>
      </c>
      <c r="F29" s="499"/>
      <c r="G29" s="499"/>
      <c r="H29" s="499"/>
      <c r="I29" s="95">
        <v>8</v>
      </c>
    </row>
    <row r="30" spans="1:9" x14ac:dyDescent="0.25">
      <c r="A30" s="572" t="s">
        <v>344</v>
      </c>
      <c r="B30" s="512"/>
      <c r="C30" s="512"/>
      <c r="D30" s="512"/>
      <c r="E30" s="499" t="s">
        <v>329</v>
      </c>
      <c r="F30" s="499"/>
      <c r="G30" s="499"/>
      <c r="H30" s="499"/>
      <c r="I30" s="95">
        <v>8</v>
      </c>
    </row>
    <row r="31" spans="1:9" x14ac:dyDescent="0.25">
      <c r="A31" s="516" t="s">
        <v>1546</v>
      </c>
      <c r="B31" s="517"/>
      <c r="C31" s="517"/>
      <c r="D31" s="517"/>
      <c r="E31" s="517"/>
      <c r="F31" s="517"/>
      <c r="G31" s="517"/>
      <c r="H31" s="518"/>
      <c r="I31" s="126" t="s">
        <v>1949</v>
      </c>
    </row>
    <row r="32" spans="1:9" x14ac:dyDescent="0.25">
      <c r="A32" s="756" t="s">
        <v>6</v>
      </c>
      <c r="B32" s="756"/>
      <c r="C32" s="756"/>
      <c r="D32" s="756"/>
      <c r="E32" s="756"/>
      <c r="F32" s="756"/>
      <c r="G32" s="756"/>
      <c r="H32" s="756"/>
      <c r="I32" s="756"/>
    </row>
    <row r="33" spans="1:9" ht="27.75" customHeight="1" x14ac:dyDescent="0.25">
      <c r="A33" s="756" t="s">
        <v>1690</v>
      </c>
      <c r="B33" s="756"/>
      <c r="C33" s="756"/>
      <c r="D33" s="756"/>
      <c r="E33" s="756"/>
      <c r="F33" s="756"/>
      <c r="G33" s="756"/>
      <c r="H33" s="756"/>
      <c r="I33" s="756"/>
    </row>
    <row r="34" spans="1:9" x14ac:dyDescent="0.25">
      <c r="A34" s="671" t="s">
        <v>1691</v>
      </c>
      <c r="B34" s="671"/>
      <c r="C34" s="671"/>
      <c r="D34" s="671"/>
      <c r="E34" s="671"/>
      <c r="F34" s="671"/>
      <c r="G34" s="671"/>
      <c r="H34" s="671"/>
      <c r="I34" s="671"/>
    </row>
    <row r="35" spans="1:9" x14ac:dyDescent="0.25">
      <c r="A35" s="527" t="s">
        <v>560</v>
      </c>
      <c r="B35" s="527"/>
      <c r="C35" s="527" t="s">
        <v>1361</v>
      </c>
      <c r="D35" s="527"/>
      <c r="E35" s="219"/>
      <c r="F35" s="219"/>
      <c r="G35" s="219"/>
      <c r="H35" s="219"/>
      <c r="I35" s="93"/>
    </row>
  </sheetData>
  <sheetProtection password="CA9D" sheet="1" objects="1" scenarios="1"/>
  <mergeCells count="55">
    <mergeCell ref="A11:D11"/>
    <mergeCell ref="E11:H11"/>
    <mergeCell ref="A1:I1"/>
    <mergeCell ref="A2:I2"/>
    <mergeCell ref="A5:I5"/>
    <mergeCell ref="A6:I6"/>
    <mergeCell ref="A7:D7"/>
    <mergeCell ref="E7:H7"/>
    <mergeCell ref="A3:B3"/>
    <mergeCell ref="C3:I3"/>
    <mergeCell ref="A8:D8"/>
    <mergeCell ref="E8:H8"/>
    <mergeCell ref="A9:I9"/>
    <mergeCell ref="A10:D10"/>
    <mergeCell ref="E10:H10"/>
    <mergeCell ref="A12:D12"/>
    <mergeCell ref="E12:H12"/>
    <mergeCell ref="A13:D13"/>
    <mergeCell ref="E13:H13"/>
    <mergeCell ref="A23:D23"/>
    <mergeCell ref="E23:H23"/>
    <mergeCell ref="A14:D14"/>
    <mergeCell ref="E14:H14"/>
    <mergeCell ref="A19:D19"/>
    <mergeCell ref="E19:H19"/>
    <mergeCell ref="A20:D20"/>
    <mergeCell ref="E20:H20"/>
    <mergeCell ref="A21:D21"/>
    <mergeCell ref="E21:H21"/>
    <mergeCell ref="A15:I15"/>
    <mergeCell ref="A16:D16"/>
    <mergeCell ref="E16:H16"/>
    <mergeCell ref="A17:D17"/>
    <mergeCell ref="E17:H17"/>
    <mergeCell ref="A29:D29"/>
    <mergeCell ref="E29:H29"/>
    <mergeCell ref="A22:D22"/>
    <mergeCell ref="E22:H22"/>
    <mergeCell ref="A18:I18"/>
    <mergeCell ref="A28:D28"/>
    <mergeCell ref="E28:H28"/>
    <mergeCell ref="A27:H27"/>
    <mergeCell ref="A24:H24"/>
    <mergeCell ref="A25:D25"/>
    <mergeCell ref="E25:H25"/>
    <mergeCell ref="A26:D26"/>
    <mergeCell ref="E26:H26"/>
    <mergeCell ref="A30:D30"/>
    <mergeCell ref="E30:H30"/>
    <mergeCell ref="A31:H31"/>
    <mergeCell ref="A34:I34"/>
    <mergeCell ref="A35:B35"/>
    <mergeCell ref="C35:D35"/>
    <mergeCell ref="A33:I33"/>
    <mergeCell ref="A32:I32"/>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43"/>
  <sheetViews>
    <sheetView view="pageLayout" topLeftCell="A13" zoomScaleNormal="100" workbookViewId="0">
      <selection activeCell="C24" sqref="C24:D24"/>
    </sheetView>
  </sheetViews>
  <sheetFormatPr defaultColWidth="9.140625" defaultRowHeight="15" x14ac:dyDescent="0.25"/>
  <cols>
    <col min="1" max="8" width="9.140625" style="25"/>
    <col min="9" max="9" width="9.140625" style="2"/>
    <col min="10" max="16384" width="9.140625" style="25"/>
  </cols>
  <sheetData>
    <row r="1" spans="1:9" ht="14.65" x14ac:dyDescent="0.3">
      <c r="A1" s="447" t="s">
        <v>311</v>
      </c>
      <c r="B1" s="447"/>
      <c r="C1" s="447"/>
      <c r="D1" s="447"/>
      <c r="E1" s="447"/>
      <c r="F1" s="447"/>
      <c r="G1" s="447"/>
      <c r="H1" s="447"/>
      <c r="I1" s="447"/>
    </row>
    <row r="2" spans="1:9" ht="14.65" x14ac:dyDescent="0.3">
      <c r="A2" s="447" t="s">
        <v>997</v>
      </c>
      <c r="B2" s="447"/>
      <c r="C2" s="447"/>
      <c r="D2" s="447"/>
      <c r="E2" s="447"/>
      <c r="F2" s="447"/>
      <c r="G2" s="447"/>
      <c r="H2" s="447"/>
      <c r="I2" s="447"/>
    </row>
    <row r="3" spans="1:9" x14ac:dyDescent="0.25">
      <c r="A3" s="519" t="s">
        <v>27</v>
      </c>
      <c r="B3" s="520"/>
      <c r="C3" s="520" t="s">
        <v>209</v>
      </c>
      <c r="D3" s="520"/>
      <c r="E3" s="520"/>
      <c r="F3" s="520"/>
      <c r="G3" s="520"/>
      <c r="H3" s="520"/>
      <c r="I3" s="521"/>
    </row>
    <row r="4" spans="1:9" x14ac:dyDescent="0.25">
      <c r="A4" s="81" t="s">
        <v>29</v>
      </c>
      <c r="B4" s="644" t="s">
        <v>1004</v>
      </c>
      <c r="C4" s="644"/>
      <c r="D4" s="644"/>
      <c r="E4" s="644"/>
      <c r="F4" s="213"/>
      <c r="G4" s="213"/>
      <c r="H4" s="213"/>
      <c r="I4" s="83"/>
    </row>
    <row r="5" spans="1:9" x14ac:dyDescent="0.25">
      <c r="A5" s="658"/>
      <c r="B5" s="508"/>
      <c r="C5" s="508"/>
      <c r="D5" s="508"/>
      <c r="E5" s="508"/>
      <c r="F5" s="508"/>
      <c r="G5" s="508"/>
      <c r="H5" s="508"/>
      <c r="I5" s="824"/>
    </row>
    <row r="6" spans="1:9" x14ac:dyDescent="0.25">
      <c r="A6" s="504" t="s">
        <v>1899</v>
      </c>
      <c r="B6" s="505"/>
      <c r="C6" s="505"/>
      <c r="D6" s="505"/>
      <c r="E6" s="505"/>
      <c r="F6" s="505"/>
      <c r="G6" s="505"/>
      <c r="H6" s="505"/>
      <c r="I6" s="821"/>
    </row>
    <row r="7" spans="1:9" x14ac:dyDescent="0.25">
      <c r="A7" s="504" t="s">
        <v>998</v>
      </c>
      <c r="B7" s="505"/>
      <c r="C7" s="505"/>
      <c r="D7" s="505"/>
      <c r="E7" s="505"/>
      <c r="F7" s="505"/>
      <c r="G7" s="505"/>
      <c r="H7" s="505"/>
      <c r="I7" s="821"/>
    </row>
    <row r="8" spans="1:9" x14ac:dyDescent="0.25">
      <c r="A8" s="504" t="s">
        <v>999</v>
      </c>
      <c r="B8" s="505"/>
      <c r="C8" s="505"/>
      <c r="D8" s="505"/>
      <c r="E8" s="505"/>
      <c r="F8" s="505"/>
      <c r="G8" s="505"/>
      <c r="H8" s="505"/>
      <c r="I8" s="821"/>
    </row>
    <row r="9" spans="1:9" x14ac:dyDescent="0.25">
      <c r="A9" s="504" t="s">
        <v>1900</v>
      </c>
      <c r="B9" s="505"/>
      <c r="C9" s="505"/>
      <c r="D9" s="505"/>
      <c r="E9" s="505"/>
      <c r="F9" s="505"/>
      <c r="G9" s="505"/>
      <c r="H9" s="505"/>
      <c r="I9" s="821"/>
    </row>
    <row r="10" spans="1:9" x14ac:dyDescent="0.25">
      <c r="A10" s="504" t="s">
        <v>1000</v>
      </c>
      <c r="B10" s="505"/>
      <c r="C10" s="505"/>
      <c r="D10" s="505"/>
      <c r="E10" s="505"/>
      <c r="F10" s="505"/>
      <c r="G10" s="505"/>
      <c r="H10" s="505"/>
      <c r="I10" s="821"/>
    </row>
    <row r="11" spans="1:9" x14ac:dyDescent="0.25">
      <c r="A11" s="504" t="s">
        <v>1001</v>
      </c>
      <c r="B11" s="505"/>
      <c r="C11" s="505"/>
      <c r="D11" s="505"/>
      <c r="E11" s="505"/>
      <c r="F11" s="505"/>
      <c r="G11" s="505"/>
      <c r="H11" s="505"/>
      <c r="I11" s="821"/>
    </row>
    <row r="12" spans="1:9" x14ac:dyDescent="0.25">
      <c r="A12" s="504" t="s">
        <v>1002</v>
      </c>
      <c r="B12" s="505"/>
      <c r="C12" s="505"/>
      <c r="D12" s="505"/>
      <c r="E12" s="505"/>
      <c r="F12" s="505"/>
      <c r="G12" s="505"/>
      <c r="H12" s="505"/>
      <c r="I12" s="821"/>
    </row>
    <row r="13" spans="1:9" x14ac:dyDescent="0.25">
      <c r="A13" s="504"/>
      <c r="B13" s="505"/>
      <c r="C13" s="505"/>
      <c r="D13" s="505"/>
      <c r="E13" s="505"/>
      <c r="F13" s="505"/>
      <c r="G13" s="505"/>
      <c r="H13" s="505"/>
      <c r="I13" s="821"/>
    </row>
    <row r="14" spans="1:9" ht="63" customHeight="1" x14ac:dyDescent="0.25">
      <c r="A14" s="504" t="s">
        <v>1901</v>
      </c>
      <c r="B14" s="505"/>
      <c r="C14" s="505"/>
      <c r="D14" s="505"/>
      <c r="E14" s="505"/>
      <c r="F14" s="505"/>
      <c r="G14" s="505"/>
      <c r="H14" s="505"/>
      <c r="I14" s="821"/>
    </row>
    <row r="15" spans="1:9" x14ac:dyDescent="0.25">
      <c r="A15" s="504"/>
      <c r="B15" s="505"/>
      <c r="C15" s="505"/>
      <c r="D15" s="505"/>
      <c r="E15" s="505"/>
      <c r="F15" s="505"/>
      <c r="G15" s="505"/>
      <c r="H15" s="505"/>
      <c r="I15" s="821"/>
    </row>
    <row r="16" spans="1:9" ht="48.95" customHeight="1" x14ac:dyDescent="0.25">
      <c r="A16" s="504" t="s">
        <v>1902</v>
      </c>
      <c r="B16" s="505"/>
      <c r="C16" s="505"/>
      <c r="D16" s="505"/>
      <c r="E16" s="505"/>
      <c r="F16" s="505"/>
      <c r="G16" s="505"/>
      <c r="H16" s="505"/>
      <c r="I16" s="821"/>
    </row>
    <row r="17" spans="1:9" x14ac:dyDescent="0.25">
      <c r="A17" s="504"/>
      <c r="B17" s="505"/>
      <c r="C17" s="505"/>
      <c r="D17" s="505"/>
      <c r="E17" s="505"/>
      <c r="F17" s="505"/>
      <c r="G17" s="505"/>
      <c r="H17" s="505"/>
      <c r="I17" s="821"/>
    </row>
    <row r="18" spans="1:9" ht="67.7" customHeight="1" x14ac:dyDescent="0.25">
      <c r="A18" s="504" t="s">
        <v>1903</v>
      </c>
      <c r="B18" s="505"/>
      <c r="C18" s="505"/>
      <c r="D18" s="505"/>
      <c r="E18" s="505"/>
      <c r="F18" s="505"/>
      <c r="G18" s="505"/>
      <c r="H18" s="505"/>
      <c r="I18" s="821"/>
    </row>
    <row r="19" spans="1:9" x14ac:dyDescent="0.25">
      <c r="A19" s="504"/>
      <c r="B19" s="505"/>
      <c r="C19" s="505"/>
      <c r="D19" s="505"/>
      <c r="E19" s="505"/>
      <c r="F19" s="505"/>
      <c r="G19" s="505"/>
      <c r="H19" s="505"/>
      <c r="I19" s="821"/>
    </row>
    <row r="20" spans="1:9" ht="98.25" customHeight="1" x14ac:dyDescent="0.25">
      <c r="A20" s="504" t="s">
        <v>1904</v>
      </c>
      <c r="B20" s="505"/>
      <c r="C20" s="505"/>
      <c r="D20" s="505"/>
      <c r="E20" s="505"/>
      <c r="F20" s="505"/>
      <c r="G20" s="505"/>
      <c r="H20" s="505"/>
      <c r="I20" s="821"/>
    </row>
    <row r="21" spans="1:9" ht="80.25" customHeight="1" x14ac:dyDescent="0.25">
      <c r="A21" s="504" t="s">
        <v>1905</v>
      </c>
      <c r="B21" s="505"/>
      <c r="C21" s="505"/>
      <c r="D21" s="505"/>
      <c r="E21" s="505"/>
      <c r="F21" s="505"/>
      <c r="G21" s="505"/>
      <c r="H21" s="505"/>
      <c r="I21" s="821"/>
    </row>
    <row r="22" spans="1:9" x14ac:dyDescent="0.25">
      <c r="A22" s="581"/>
      <c r="B22" s="582"/>
      <c r="C22" s="582"/>
      <c r="D22" s="582"/>
      <c r="E22" s="582"/>
      <c r="F22" s="582"/>
      <c r="G22" s="582"/>
      <c r="H22" s="582"/>
      <c r="I22" s="822"/>
    </row>
    <row r="23" spans="1:9" ht="35.25" customHeight="1" x14ac:dyDescent="0.25">
      <c r="A23" s="691" t="s">
        <v>1003</v>
      </c>
      <c r="B23" s="692"/>
      <c r="C23" s="692"/>
      <c r="D23" s="692"/>
      <c r="E23" s="692"/>
      <c r="F23" s="692"/>
      <c r="G23" s="692"/>
      <c r="H23" s="692"/>
      <c r="I23" s="823"/>
    </row>
    <row r="24" spans="1:9" ht="15" customHeight="1" x14ac:dyDescent="0.25">
      <c r="A24" s="527" t="s">
        <v>560</v>
      </c>
      <c r="B24" s="527"/>
      <c r="C24" s="527" t="s">
        <v>1361</v>
      </c>
      <c r="D24" s="527"/>
      <c r="E24" s="87"/>
      <c r="F24" s="87"/>
      <c r="G24" s="87"/>
      <c r="H24" s="87"/>
      <c r="I24" s="93"/>
    </row>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5" ht="15" customHeight="1" x14ac:dyDescent="0.25"/>
    <row r="37" ht="15" customHeight="1" x14ac:dyDescent="0.25"/>
    <row r="39" ht="15" customHeight="1" x14ac:dyDescent="0.25"/>
    <row r="41" ht="15" customHeight="1" x14ac:dyDescent="0.25"/>
    <row r="43" ht="15" customHeight="1" x14ac:dyDescent="0.25"/>
  </sheetData>
  <sheetProtection password="CA9D" sheet="1" objects="1" scenarios="1"/>
  <mergeCells count="26">
    <mergeCell ref="C24:D24"/>
    <mergeCell ref="A24:B24"/>
    <mergeCell ref="A1:I1"/>
    <mergeCell ref="A2:I2"/>
    <mergeCell ref="A3:B3"/>
    <mergeCell ref="C3:I3"/>
    <mergeCell ref="B4:E4"/>
    <mergeCell ref="A5:I5"/>
    <mergeCell ref="A6:I6"/>
    <mergeCell ref="A7:I7"/>
    <mergeCell ref="A8:I8"/>
    <mergeCell ref="A9:I9"/>
    <mergeCell ref="A10:I10"/>
    <mergeCell ref="A11:I11"/>
    <mergeCell ref="A12:I12"/>
    <mergeCell ref="A13:I13"/>
    <mergeCell ref="A14:I14"/>
    <mergeCell ref="A15:I15"/>
    <mergeCell ref="A16:I16"/>
    <mergeCell ref="A22:I22"/>
    <mergeCell ref="A23:I23"/>
    <mergeCell ref="A17:I17"/>
    <mergeCell ref="A18:I18"/>
    <mergeCell ref="A19:I19"/>
    <mergeCell ref="A20:I20"/>
    <mergeCell ref="A21:I21"/>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view="pageLayout" topLeftCell="A49" zoomScaleNormal="100" workbookViewId="0">
      <selection activeCell="E57" sqref="E57:H57"/>
    </sheetView>
  </sheetViews>
  <sheetFormatPr defaultColWidth="9.140625" defaultRowHeight="15" x14ac:dyDescent="0.25"/>
  <cols>
    <col min="1" max="3" width="9.140625" style="368"/>
    <col min="4" max="4" width="8.42578125" style="368" customWidth="1"/>
    <col min="5" max="7" width="9.140625" style="368"/>
    <col min="8" max="8" width="9.85546875" style="368" customWidth="1"/>
    <col min="9" max="9" width="9.140625" style="373"/>
    <col min="10" max="16384" width="9.140625" style="368"/>
  </cols>
  <sheetData>
    <row r="1" spans="1:9" x14ac:dyDescent="0.25">
      <c r="A1" s="447" t="s">
        <v>2560</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2561</v>
      </c>
      <c r="D3" s="520"/>
      <c r="E3" s="520"/>
      <c r="F3" s="520"/>
      <c r="G3" s="520"/>
      <c r="H3" s="520"/>
      <c r="I3" s="521"/>
    </row>
    <row r="4" spans="1:9" x14ac:dyDescent="0.25">
      <c r="A4" s="81" t="s">
        <v>29</v>
      </c>
      <c r="B4" s="371">
        <v>42.010100000000001</v>
      </c>
      <c r="C4" s="369"/>
      <c r="D4" s="369"/>
      <c r="E4" s="369"/>
      <c r="F4" s="369"/>
      <c r="G4" s="369"/>
      <c r="H4" s="369"/>
      <c r="I4" s="83"/>
    </row>
    <row r="5" spans="1:9" x14ac:dyDescent="0.25">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83">
        <v>6</v>
      </c>
    </row>
    <row r="8" spans="1:9" ht="15" customHeight="1" x14ac:dyDescent="0.25">
      <c r="A8" s="498" t="s">
        <v>212</v>
      </c>
      <c r="B8" s="499"/>
      <c r="C8" s="499"/>
      <c r="D8" s="499"/>
      <c r="E8" s="499" t="s">
        <v>12</v>
      </c>
      <c r="F8" s="499"/>
      <c r="G8" s="499"/>
      <c r="H8" s="499"/>
      <c r="I8" s="83">
        <v>3</v>
      </c>
    </row>
    <row r="9" spans="1:9" x14ac:dyDescent="0.25">
      <c r="A9" s="501" t="s">
        <v>1558</v>
      </c>
      <c r="B9" s="501"/>
      <c r="C9" s="501"/>
      <c r="D9" s="501"/>
      <c r="E9" s="501"/>
      <c r="F9" s="501"/>
      <c r="G9" s="501"/>
      <c r="H9" s="501"/>
      <c r="I9" s="86">
        <f>SUM(I7:I8)</f>
        <v>9</v>
      </c>
    </row>
    <row r="10" spans="1:9" ht="15" customHeight="1" x14ac:dyDescent="0.25">
      <c r="A10" s="509" t="s">
        <v>1521</v>
      </c>
      <c r="B10" s="510"/>
      <c r="C10" s="510"/>
      <c r="D10" s="510"/>
      <c r="E10" s="510"/>
      <c r="F10" s="510"/>
      <c r="G10" s="510"/>
      <c r="H10" s="510"/>
      <c r="I10" s="511"/>
    </row>
    <row r="11" spans="1:9" ht="32.25" customHeight="1" x14ac:dyDescent="0.25">
      <c r="A11" s="504" t="s">
        <v>13</v>
      </c>
      <c r="B11" s="505"/>
      <c r="C11" s="505"/>
      <c r="D11" s="505"/>
      <c r="E11" s="507" t="s">
        <v>694</v>
      </c>
      <c r="F11" s="507"/>
      <c r="G11" s="507"/>
      <c r="H11" s="507"/>
      <c r="I11" s="83">
        <v>3</v>
      </c>
    </row>
    <row r="12" spans="1:9" ht="30.95" customHeight="1" x14ac:dyDescent="0.25">
      <c r="A12" s="757" t="s">
        <v>524</v>
      </c>
      <c r="B12" s="636"/>
      <c r="C12" s="636"/>
      <c r="D12" s="636"/>
      <c r="E12" s="636" t="s">
        <v>1715</v>
      </c>
      <c r="F12" s="636"/>
      <c r="G12" s="636"/>
      <c r="H12" s="636"/>
      <c r="I12" s="110">
        <v>3</v>
      </c>
    </row>
    <row r="13" spans="1:9" ht="29.25" customHeight="1" x14ac:dyDescent="0.25">
      <c r="A13" s="645" t="s">
        <v>1699</v>
      </c>
      <c r="B13" s="646"/>
      <c r="C13" s="646"/>
      <c r="D13" s="646"/>
      <c r="E13" s="506" t="s">
        <v>496</v>
      </c>
      <c r="F13" s="506"/>
      <c r="G13" s="506"/>
      <c r="H13" s="506"/>
      <c r="I13" s="105">
        <v>3</v>
      </c>
    </row>
    <row r="14" spans="1:9" ht="31.7" customHeight="1" x14ac:dyDescent="0.25">
      <c r="A14" s="504" t="s">
        <v>10</v>
      </c>
      <c r="B14" s="505"/>
      <c r="C14" s="505"/>
      <c r="D14" s="505"/>
      <c r="E14" s="506" t="s">
        <v>394</v>
      </c>
      <c r="F14" s="506"/>
      <c r="G14" s="506"/>
      <c r="H14" s="506"/>
      <c r="I14" s="83">
        <v>6</v>
      </c>
    </row>
    <row r="15" spans="1:9" ht="31.7" customHeight="1" x14ac:dyDescent="0.25">
      <c r="A15" s="504" t="s">
        <v>11</v>
      </c>
      <c r="B15" s="505"/>
      <c r="C15" s="505"/>
      <c r="D15" s="505"/>
      <c r="E15" s="539" t="s">
        <v>159</v>
      </c>
      <c r="F15" s="539"/>
      <c r="G15" s="539"/>
      <c r="H15" s="539"/>
      <c r="I15" s="83">
        <v>6</v>
      </c>
    </row>
    <row r="16" spans="1:9" ht="30.95" customHeight="1" x14ac:dyDescent="0.25">
      <c r="A16" s="504" t="s">
        <v>15</v>
      </c>
      <c r="B16" s="505"/>
      <c r="C16" s="505"/>
      <c r="D16" s="505"/>
      <c r="E16" s="499" t="s">
        <v>80</v>
      </c>
      <c r="F16" s="499"/>
      <c r="G16" s="499"/>
      <c r="H16" s="499"/>
      <c r="I16" s="83">
        <v>3</v>
      </c>
    </row>
    <row r="17" spans="1:9" ht="15" customHeight="1" x14ac:dyDescent="0.25">
      <c r="A17" s="504" t="s">
        <v>403</v>
      </c>
      <c r="B17" s="505"/>
      <c r="C17" s="505"/>
      <c r="D17" s="505"/>
      <c r="E17" s="512" t="s">
        <v>205</v>
      </c>
      <c r="F17" s="512"/>
      <c r="G17" s="512"/>
      <c r="H17" s="512"/>
      <c r="I17" s="83">
        <v>3</v>
      </c>
    </row>
    <row r="18" spans="1:9" ht="15" customHeight="1" x14ac:dyDescent="0.25">
      <c r="A18" s="498" t="s">
        <v>1695</v>
      </c>
      <c r="B18" s="499"/>
      <c r="C18" s="499"/>
      <c r="D18" s="499"/>
      <c r="E18" s="505" t="s">
        <v>1694</v>
      </c>
      <c r="F18" s="505"/>
      <c r="G18" s="505"/>
      <c r="H18" s="505"/>
      <c r="I18" s="83">
        <v>3</v>
      </c>
    </row>
    <row r="19" spans="1:9" x14ac:dyDescent="0.25">
      <c r="A19" s="498" t="s">
        <v>37</v>
      </c>
      <c r="B19" s="499"/>
      <c r="C19" s="499"/>
      <c r="D19" s="499"/>
      <c r="E19" s="499" t="s">
        <v>83</v>
      </c>
      <c r="F19" s="499"/>
      <c r="G19" s="499"/>
      <c r="H19" s="499"/>
      <c r="I19" s="83">
        <v>8</v>
      </c>
    </row>
    <row r="20" spans="1:9" x14ac:dyDescent="0.25">
      <c r="A20" s="498" t="s">
        <v>4</v>
      </c>
      <c r="B20" s="499"/>
      <c r="C20" s="499"/>
      <c r="D20" s="499"/>
      <c r="E20" s="499"/>
      <c r="F20" s="499"/>
      <c r="G20" s="499"/>
      <c r="H20" s="499"/>
      <c r="I20" s="103">
        <v>15</v>
      </c>
    </row>
    <row r="21" spans="1:9" x14ac:dyDescent="0.25">
      <c r="A21" s="500" t="s">
        <v>1570</v>
      </c>
      <c r="B21" s="500"/>
      <c r="C21" s="500"/>
      <c r="D21" s="500"/>
      <c r="E21" s="500"/>
      <c r="F21" s="500"/>
      <c r="G21" s="500"/>
      <c r="H21" s="500"/>
      <c r="I21" s="84">
        <f>SUM(I11:I20)</f>
        <v>53</v>
      </c>
    </row>
    <row r="22" spans="1:9" x14ac:dyDescent="0.25">
      <c r="A22" s="501" t="s">
        <v>1390</v>
      </c>
      <c r="B22" s="501"/>
      <c r="C22" s="501"/>
      <c r="D22" s="501"/>
      <c r="E22" s="501"/>
      <c r="F22" s="501"/>
      <c r="G22" s="501"/>
      <c r="H22" s="501"/>
      <c r="I22" s="86">
        <f>SUM(I9,I21)</f>
        <v>62</v>
      </c>
    </row>
    <row r="23" spans="1:9" x14ac:dyDescent="0.25">
      <c r="A23" s="509" t="s">
        <v>1524</v>
      </c>
      <c r="B23" s="510"/>
      <c r="C23" s="510"/>
      <c r="D23" s="510"/>
      <c r="E23" s="510"/>
      <c r="F23" s="510"/>
      <c r="G23" s="510"/>
      <c r="H23" s="510"/>
      <c r="I23" s="511"/>
    </row>
    <row r="24" spans="1:9" x14ac:dyDescent="0.25">
      <c r="A24" s="504" t="s">
        <v>13</v>
      </c>
      <c r="B24" s="505"/>
      <c r="C24" s="505"/>
      <c r="D24" s="505"/>
      <c r="E24" s="512" t="s">
        <v>136</v>
      </c>
      <c r="F24" s="512"/>
      <c r="G24" s="512"/>
      <c r="H24" s="512"/>
      <c r="I24" s="83">
        <v>3</v>
      </c>
    </row>
    <row r="25" spans="1:9" ht="30" customHeight="1" x14ac:dyDescent="0.25">
      <c r="A25" s="504" t="s">
        <v>11</v>
      </c>
      <c r="B25" s="505"/>
      <c r="C25" s="505"/>
      <c r="D25" s="505"/>
      <c r="E25" s="539" t="s">
        <v>877</v>
      </c>
      <c r="F25" s="539"/>
      <c r="G25" s="539"/>
      <c r="H25" s="539"/>
      <c r="I25" s="83">
        <v>3</v>
      </c>
    </row>
    <row r="26" spans="1:9" ht="30.95" customHeight="1" x14ac:dyDescent="0.25">
      <c r="A26" s="504" t="s">
        <v>10</v>
      </c>
      <c r="B26" s="505"/>
      <c r="C26" s="505"/>
      <c r="D26" s="505"/>
      <c r="E26" s="512" t="s">
        <v>74</v>
      </c>
      <c r="F26" s="512"/>
      <c r="G26" s="512"/>
      <c r="H26" s="512"/>
      <c r="I26" s="83">
        <v>3</v>
      </c>
    </row>
    <row r="27" spans="1:9" ht="30.95" customHeight="1" x14ac:dyDescent="0.25">
      <c r="A27" s="504" t="s">
        <v>408</v>
      </c>
      <c r="B27" s="505"/>
      <c r="C27" s="505"/>
      <c r="D27" s="505"/>
      <c r="E27" s="676" t="s">
        <v>558</v>
      </c>
      <c r="F27" s="507"/>
      <c r="G27" s="507"/>
      <c r="H27" s="507"/>
      <c r="I27" s="83">
        <v>3</v>
      </c>
    </row>
    <row r="28" spans="1:9" x14ac:dyDescent="0.25">
      <c r="A28" s="538" t="s">
        <v>983</v>
      </c>
      <c r="B28" s="539"/>
      <c r="C28" s="539"/>
      <c r="D28" s="539"/>
      <c r="E28" s="512" t="s">
        <v>627</v>
      </c>
      <c r="F28" s="512"/>
      <c r="G28" s="512"/>
      <c r="H28" s="512"/>
      <c r="I28" s="103">
        <v>4</v>
      </c>
    </row>
    <row r="29" spans="1:9" x14ac:dyDescent="0.25">
      <c r="A29" s="504" t="s">
        <v>402</v>
      </c>
      <c r="B29" s="505"/>
      <c r="C29" s="505"/>
      <c r="D29" s="505"/>
      <c r="E29" s="512" t="s">
        <v>204</v>
      </c>
      <c r="F29" s="512"/>
      <c r="G29" s="512"/>
      <c r="H29" s="512"/>
      <c r="I29" s="83">
        <v>3</v>
      </c>
    </row>
    <row r="30" spans="1:9" x14ac:dyDescent="0.25">
      <c r="A30" s="538" t="s">
        <v>562</v>
      </c>
      <c r="B30" s="539"/>
      <c r="C30" s="539"/>
      <c r="D30" s="539"/>
      <c r="E30" s="499" t="s">
        <v>2562</v>
      </c>
      <c r="F30" s="499"/>
      <c r="G30" s="499"/>
      <c r="H30" s="499"/>
      <c r="I30" s="103">
        <v>4</v>
      </c>
    </row>
    <row r="31" spans="1:9" ht="30" customHeight="1" x14ac:dyDescent="0.25">
      <c r="A31" s="498" t="s">
        <v>994</v>
      </c>
      <c r="B31" s="499"/>
      <c r="C31" s="499"/>
      <c r="D31" s="499"/>
      <c r="E31" s="505" t="s">
        <v>486</v>
      </c>
      <c r="F31" s="505"/>
      <c r="G31" s="505"/>
      <c r="H31" s="505"/>
      <c r="I31" s="83">
        <v>3</v>
      </c>
    </row>
    <row r="32" spans="1:9" ht="15" customHeight="1" x14ac:dyDescent="0.25">
      <c r="A32" s="504" t="s">
        <v>403</v>
      </c>
      <c r="B32" s="505"/>
      <c r="C32" s="505"/>
      <c r="D32" s="505"/>
      <c r="E32" s="512" t="s">
        <v>205</v>
      </c>
      <c r="F32" s="512"/>
      <c r="G32" s="512"/>
      <c r="H32" s="512"/>
      <c r="I32" s="83">
        <v>3</v>
      </c>
    </row>
    <row r="33" spans="1:9" ht="15" customHeight="1" x14ac:dyDescent="0.25">
      <c r="A33" s="498" t="s">
        <v>362</v>
      </c>
      <c r="B33" s="499"/>
      <c r="C33" s="499"/>
      <c r="D33" s="499"/>
      <c r="E33" s="499" t="s">
        <v>9</v>
      </c>
      <c r="F33" s="499"/>
      <c r="G33" s="499"/>
      <c r="H33" s="499"/>
      <c r="I33" s="83">
        <v>3</v>
      </c>
    </row>
    <row r="34" spans="1:9" x14ac:dyDescent="0.25">
      <c r="A34" s="498" t="s">
        <v>39</v>
      </c>
      <c r="B34" s="499"/>
      <c r="C34" s="499"/>
      <c r="D34" s="499"/>
      <c r="E34" s="647" t="s">
        <v>1411</v>
      </c>
      <c r="F34" s="647"/>
      <c r="G34" s="647"/>
      <c r="H34" s="647"/>
      <c r="I34" s="83">
        <v>6</v>
      </c>
    </row>
    <row r="35" spans="1:9" ht="15" customHeight="1" x14ac:dyDescent="0.25">
      <c r="A35" s="498" t="s">
        <v>4</v>
      </c>
      <c r="B35" s="499"/>
      <c r="C35" s="499"/>
      <c r="D35" s="499"/>
      <c r="E35" s="499"/>
      <c r="F35" s="499"/>
      <c r="G35" s="499"/>
      <c r="H35" s="499"/>
      <c r="I35" s="103">
        <v>15</v>
      </c>
    </row>
    <row r="36" spans="1:9" x14ac:dyDescent="0.25">
      <c r="A36" s="500" t="s">
        <v>1579</v>
      </c>
      <c r="B36" s="500"/>
      <c r="C36" s="500"/>
      <c r="D36" s="500"/>
      <c r="E36" s="500"/>
      <c r="F36" s="500"/>
      <c r="G36" s="500"/>
      <c r="H36" s="500"/>
      <c r="I36" s="84">
        <f>SUM(I24:I35)</f>
        <v>53</v>
      </c>
    </row>
    <row r="37" spans="1:9" x14ac:dyDescent="0.25">
      <c r="A37" s="501" t="s">
        <v>1392</v>
      </c>
      <c r="B37" s="501"/>
      <c r="C37" s="501"/>
      <c r="D37" s="501"/>
      <c r="E37" s="501"/>
      <c r="F37" s="501"/>
      <c r="G37" s="501"/>
      <c r="H37" s="501"/>
      <c r="I37" s="86">
        <f>SUM(I9,I36)</f>
        <v>62</v>
      </c>
    </row>
    <row r="38" spans="1:9" x14ac:dyDescent="0.25">
      <c r="A38" s="509" t="s">
        <v>1526</v>
      </c>
      <c r="B38" s="510"/>
      <c r="C38" s="510"/>
      <c r="D38" s="510"/>
      <c r="E38" s="510"/>
      <c r="F38" s="510"/>
      <c r="G38" s="510"/>
      <c r="H38" s="510"/>
      <c r="I38" s="511"/>
    </row>
    <row r="39" spans="1:9" x14ac:dyDescent="0.25">
      <c r="A39" s="504" t="s">
        <v>13</v>
      </c>
      <c r="B39" s="505"/>
      <c r="C39" s="505"/>
      <c r="D39" s="505"/>
      <c r="E39" s="512" t="s">
        <v>136</v>
      </c>
      <c r="F39" s="512"/>
      <c r="G39" s="512"/>
      <c r="H39" s="512"/>
      <c r="I39" s="83">
        <v>3</v>
      </c>
    </row>
    <row r="40" spans="1:9" x14ac:dyDescent="0.25">
      <c r="A40" s="538" t="s">
        <v>983</v>
      </c>
      <c r="B40" s="539"/>
      <c r="C40" s="539"/>
      <c r="D40" s="539"/>
      <c r="E40" s="512" t="s">
        <v>627</v>
      </c>
      <c r="F40" s="512"/>
      <c r="G40" s="512"/>
      <c r="H40" s="512"/>
      <c r="I40" s="103">
        <v>4</v>
      </c>
    </row>
    <row r="41" spans="1:9" x14ac:dyDescent="0.25">
      <c r="A41" s="538" t="s">
        <v>562</v>
      </c>
      <c r="B41" s="539"/>
      <c r="C41" s="539"/>
      <c r="D41" s="539"/>
      <c r="E41" s="499" t="s">
        <v>2562</v>
      </c>
      <c r="F41" s="499"/>
      <c r="G41" s="499"/>
      <c r="H41" s="499"/>
      <c r="I41" s="103">
        <v>4</v>
      </c>
    </row>
    <row r="42" spans="1:9" ht="30" customHeight="1" x14ac:dyDescent="0.25">
      <c r="A42" s="504" t="s">
        <v>11</v>
      </c>
      <c r="B42" s="505"/>
      <c r="C42" s="505"/>
      <c r="D42" s="505"/>
      <c r="E42" s="539" t="s">
        <v>877</v>
      </c>
      <c r="F42" s="539"/>
      <c r="G42" s="539"/>
      <c r="H42" s="539"/>
      <c r="I42" s="83">
        <v>6</v>
      </c>
    </row>
    <row r="43" spans="1:9" ht="30" customHeight="1" x14ac:dyDescent="0.25">
      <c r="A43" s="504" t="s">
        <v>10</v>
      </c>
      <c r="B43" s="505"/>
      <c r="C43" s="505"/>
      <c r="D43" s="505"/>
      <c r="E43" s="512" t="s">
        <v>74</v>
      </c>
      <c r="F43" s="512"/>
      <c r="G43" s="512"/>
      <c r="H43" s="512"/>
      <c r="I43" s="83">
        <v>6</v>
      </c>
    </row>
    <row r="44" spans="1:9" ht="30" customHeight="1" x14ac:dyDescent="0.25">
      <c r="A44" s="504" t="s">
        <v>805</v>
      </c>
      <c r="B44" s="505"/>
      <c r="C44" s="505"/>
      <c r="D44" s="505"/>
      <c r="E44" s="506" t="s">
        <v>80</v>
      </c>
      <c r="F44" s="506"/>
      <c r="G44" s="506"/>
      <c r="H44" s="506"/>
      <c r="I44" s="83">
        <v>3</v>
      </c>
    </row>
    <row r="45" spans="1:9" ht="15" customHeight="1" x14ac:dyDescent="0.25">
      <c r="A45" s="504" t="s">
        <v>403</v>
      </c>
      <c r="B45" s="505"/>
      <c r="C45" s="505"/>
      <c r="D45" s="505"/>
      <c r="E45" s="512" t="s">
        <v>205</v>
      </c>
      <c r="F45" s="512"/>
      <c r="G45" s="512"/>
      <c r="H45" s="512"/>
      <c r="I45" s="83">
        <v>3</v>
      </c>
    </row>
    <row r="46" spans="1:9" x14ac:dyDescent="0.25">
      <c r="A46" s="498" t="s">
        <v>39</v>
      </c>
      <c r="B46" s="499"/>
      <c r="C46" s="499"/>
      <c r="D46" s="499"/>
      <c r="E46" s="647" t="s">
        <v>2311</v>
      </c>
      <c r="F46" s="647"/>
      <c r="G46" s="647"/>
      <c r="H46" s="647"/>
      <c r="I46" s="83">
        <v>12</v>
      </c>
    </row>
    <row r="47" spans="1:9" x14ac:dyDescent="0.25">
      <c r="A47" s="498" t="s">
        <v>79</v>
      </c>
      <c r="B47" s="499"/>
      <c r="C47" s="499"/>
      <c r="D47" s="499"/>
      <c r="E47" s="499"/>
      <c r="F47" s="499"/>
      <c r="G47" s="499"/>
      <c r="H47" s="499"/>
      <c r="I47" s="83">
        <v>3</v>
      </c>
    </row>
    <row r="48" spans="1:9" ht="15" customHeight="1" x14ac:dyDescent="0.25">
      <c r="A48" s="498" t="s">
        <v>4</v>
      </c>
      <c r="B48" s="499"/>
      <c r="C48" s="499"/>
      <c r="D48" s="499"/>
      <c r="E48" s="499"/>
      <c r="F48" s="499"/>
      <c r="G48" s="499"/>
      <c r="H48" s="499"/>
      <c r="I48" s="103">
        <v>9</v>
      </c>
    </row>
    <row r="49" spans="1:9" x14ac:dyDescent="0.25">
      <c r="A49" s="500" t="s">
        <v>1572</v>
      </c>
      <c r="B49" s="500"/>
      <c r="C49" s="500"/>
      <c r="D49" s="500"/>
      <c r="E49" s="500"/>
      <c r="F49" s="500"/>
      <c r="G49" s="500"/>
      <c r="H49" s="500"/>
      <c r="I49" s="84">
        <f>SUM(I39:I48)</f>
        <v>53</v>
      </c>
    </row>
    <row r="50" spans="1:9" x14ac:dyDescent="0.25">
      <c r="A50" s="501" t="s">
        <v>1543</v>
      </c>
      <c r="B50" s="501"/>
      <c r="C50" s="501"/>
      <c r="D50" s="501"/>
      <c r="E50" s="501"/>
      <c r="F50" s="501"/>
      <c r="G50" s="501"/>
      <c r="H50" s="501"/>
      <c r="I50" s="86">
        <f>SUM(I9,I49)</f>
        <v>62</v>
      </c>
    </row>
    <row r="51" spans="1:9" x14ac:dyDescent="0.25">
      <c r="A51" s="509" t="s">
        <v>1527</v>
      </c>
      <c r="B51" s="510"/>
      <c r="C51" s="510"/>
      <c r="D51" s="510"/>
      <c r="E51" s="510"/>
      <c r="F51" s="510"/>
      <c r="G51" s="510"/>
      <c r="H51" s="510"/>
      <c r="I51" s="511"/>
    </row>
    <row r="52" spans="1:9" ht="30.75" customHeight="1" x14ac:dyDescent="0.25">
      <c r="A52" s="504" t="s">
        <v>331</v>
      </c>
      <c r="B52" s="505"/>
      <c r="C52" s="505"/>
      <c r="D52" s="505"/>
      <c r="E52" s="499" t="s">
        <v>2449</v>
      </c>
      <c r="F52" s="499"/>
      <c r="G52" s="499"/>
      <c r="H52" s="499"/>
      <c r="I52" s="83">
        <v>3</v>
      </c>
    </row>
    <row r="53" spans="1:9" ht="30" customHeight="1" x14ac:dyDescent="0.25">
      <c r="A53" s="504" t="s">
        <v>2422</v>
      </c>
      <c r="B53" s="505"/>
      <c r="C53" s="505"/>
      <c r="D53" s="505"/>
      <c r="E53" s="506" t="s">
        <v>2450</v>
      </c>
      <c r="F53" s="506"/>
      <c r="G53" s="506"/>
      <c r="H53" s="506"/>
      <c r="I53" s="83">
        <v>3</v>
      </c>
    </row>
    <row r="54" spans="1:9" ht="29.25" customHeight="1" x14ac:dyDescent="0.25">
      <c r="A54" s="504" t="s">
        <v>2</v>
      </c>
      <c r="B54" s="505"/>
      <c r="C54" s="505"/>
      <c r="D54" s="505"/>
      <c r="E54" s="507" t="s">
        <v>2553</v>
      </c>
      <c r="F54" s="507"/>
      <c r="G54" s="507"/>
      <c r="H54" s="507"/>
      <c r="I54" s="83">
        <v>6</v>
      </c>
    </row>
    <row r="55" spans="1:9" ht="15" customHeight="1" x14ac:dyDescent="0.25">
      <c r="A55" s="538" t="s">
        <v>562</v>
      </c>
      <c r="B55" s="539"/>
      <c r="C55" s="539"/>
      <c r="D55" s="539"/>
      <c r="E55" s="499" t="s">
        <v>83</v>
      </c>
      <c r="F55" s="499"/>
      <c r="G55" s="499"/>
      <c r="H55" s="499"/>
      <c r="I55" s="103">
        <v>8</v>
      </c>
    </row>
    <row r="56" spans="1:9" ht="29.25" customHeight="1" x14ac:dyDescent="0.25">
      <c r="A56" s="645" t="s">
        <v>805</v>
      </c>
      <c r="B56" s="646"/>
      <c r="C56" s="646"/>
      <c r="D56" s="646"/>
      <c r="E56" s="506" t="s">
        <v>80</v>
      </c>
      <c r="F56" s="506"/>
      <c r="G56" s="506"/>
      <c r="H56" s="506"/>
      <c r="I56" s="105">
        <v>3</v>
      </c>
    </row>
    <row r="57" spans="1:9" ht="44.25" customHeight="1" x14ac:dyDescent="0.25">
      <c r="A57" s="504" t="s">
        <v>1887</v>
      </c>
      <c r="B57" s="505"/>
      <c r="C57" s="505"/>
      <c r="D57" s="505"/>
      <c r="E57" s="505" t="s">
        <v>2671</v>
      </c>
      <c r="F57" s="505"/>
      <c r="G57" s="505"/>
      <c r="H57" s="505"/>
      <c r="I57" s="83">
        <v>3</v>
      </c>
    </row>
    <row r="58" spans="1:9" x14ac:dyDescent="0.25">
      <c r="A58" s="498" t="s">
        <v>362</v>
      </c>
      <c r="B58" s="499"/>
      <c r="C58" s="499"/>
      <c r="D58" s="499"/>
      <c r="E58" s="499" t="s">
        <v>9</v>
      </c>
      <c r="F58" s="499"/>
      <c r="G58" s="499"/>
      <c r="H58" s="499"/>
      <c r="I58" s="83">
        <v>3</v>
      </c>
    </row>
    <row r="59" spans="1:9" x14ac:dyDescent="0.25">
      <c r="A59" s="498" t="s">
        <v>39</v>
      </c>
      <c r="B59" s="499"/>
      <c r="C59" s="499"/>
      <c r="D59" s="499"/>
      <c r="E59" s="647" t="s">
        <v>81</v>
      </c>
      <c r="F59" s="647"/>
      <c r="G59" s="647"/>
      <c r="H59" s="647"/>
      <c r="I59" s="83">
        <v>9</v>
      </c>
    </row>
    <row r="60" spans="1:9" x14ac:dyDescent="0.25">
      <c r="A60" s="498" t="s">
        <v>4</v>
      </c>
      <c r="B60" s="499"/>
      <c r="C60" s="499"/>
      <c r="D60" s="499"/>
      <c r="E60" s="499"/>
      <c r="F60" s="499"/>
      <c r="G60" s="499"/>
      <c r="H60" s="499"/>
      <c r="I60" s="103">
        <v>15</v>
      </c>
    </row>
    <row r="61" spans="1:9" x14ac:dyDescent="0.25">
      <c r="A61" s="500" t="s">
        <v>1571</v>
      </c>
      <c r="B61" s="500"/>
      <c r="C61" s="500"/>
      <c r="D61" s="500"/>
      <c r="E61" s="500"/>
      <c r="F61" s="500"/>
      <c r="G61" s="500"/>
      <c r="H61" s="500"/>
      <c r="I61" s="84">
        <f>SUM(I52:I60)</f>
        <v>53</v>
      </c>
    </row>
    <row r="62" spans="1:9" x14ac:dyDescent="0.25">
      <c r="A62" s="501" t="s">
        <v>1396</v>
      </c>
      <c r="B62" s="501"/>
      <c r="C62" s="501"/>
      <c r="D62" s="501"/>
      <c r="E62" s="501"/>
      <c r="F62" s="501"/>
      <c r="G62" s="501"/>
      <c r="H62" s="501"/>
      <c r="I62" s="86">
        <f>SUM(I9,I61)</f>
        <v>62</v>
      </c>
    </row>
    <row r="63" spans="1:9" x14ac:dyDescent="0.25">
      <c r="A63" s="502" t="s">
        <v>6</v>
      </c>
      <c r="B63" s="502"/>
      <c r="C63" s="502"/>
      <c r="D63" s="502"/>
      <c r="E63" s="502"/>
      <c r="F63" s="502"/>
      <c r="G63" s="502"/>
      <c r="H63" s="502"/>
      <c r="I63" s="502"/>
    </row>
    <row r="64" spans="1:9" ht="59.25" customHeight="1" x14ac:dyDescent="0.25">
      <c r="A64" s="503" t="s">
        <v>2421</v>
      </c>
      <c r="B64" s="503"/>
      <c r="C64" s="503"/>
      <c r="D64" s="503"/>
      <c r="E64" s="503"/>
      <c r="F64" s="503"/>
      <c r="G64" s="503"/>
      <c r="H64" s="503"/>
      <c r="I64" s="503"/>
    </row>
    <row r="65" spans="1:9" x14ac:dyDescent="0.25">
      <c r="A65" s="527" t="s">
        <v>560</v>
      </c>
      <c r="B65" s="527"/>
      <c r="C65" s="527" t="s">
        <v>1361</v>
      </c>
      <c r="D65" s="527"/>
      <c r="E65" s="375"/>
      <c r="F65" s="375"/>
      <c r="G65" s="375"/>
      <c r="H65" s="375"/>
      <c r="I65" s="93"/>
    </row>
  </sheetData>
  <sheetProtection password="CA9D" sheet="1" objects="1" scenarios="1"/>
  <mergeCells count="109">
    <mergeCell ref="A7:D7"/>
    <mergeCell ref="E7:H7"/>
    <mergeCell ref="A8:D8"/>
    <mergeCell ref="E8:H8"/>
    <mergeCell ref="A9:H9"/>
    <mergeCell ref="A10:I10"/>
    <mergeCell ref="A1:I1"/>
    <mergeCell ref="A2:I2"/>
    <mergeCell ref="A3:B3"/>
    <mergeCell ref="C3:I3"/>
    <mergeCell ref="A5:I5"/>
    <mergeCell ref="A6:I6"/>
    <mergeCell ref="A14:D14"/>
    <mergeCell ref="E14:H14"/>
    <mergeCell ref="A15:D15"/>
    <mergeCell ref="E15:H15"/>
    <mergeCell ref="A16:D16"/>
    <mergeCell ref="E16:H16"/>
    <mergeCell ref="A11:D11"/>
    <mergeCell ref="E11:H11"/>
    <mergeCell ref="A12:D12"/>
    <mergeCell ref="E12:H12"/>
    <mergeCell ref="A13:D13"/>
    <mergeCell ref="E13:H13"/>
    <mergeCell ref="A20:D20"/>
    <mergeCell ref="E20:H20"/>
    <mergeCell ref="A21:H21"/>
    <mergeCell ref="A22:H22"/>
    <mergeCell ref="A23:I23"/>
    <mergeCell ref="A24:D24"/>
    <mergeCell ref="E24:H24"/>
    <mergeCell ref="A17:D17"/>
    <mergeCell ref="E17:H17"/>
    <mergeCell ref="A18:D18"/>
    <mergeCell ref="E18:H18"/>
    <mergeCell ref="A19:D19"/>
    <mergeCell ref="E19:H19"/>
    <mergeCell ref="A28:D28"/>
    <mergeCell ref="E28:H28"/>
    <mergeCell ref="A29:D29"/>
    <mergeCell ref="E29:H29"/>
    <mergeCell ref="A30:D30"/>
    <mergeCell ref="E30:H30"/>
    <mergeCell ref="A25:D25"/>
    <mergeCell ref="E25:H25"/>
    <mergeCell ref="A26:D26"/>
    <mergeCell ref="E26:H26"/>
    <mergeCell ref="A27:D27"/>
    <mergeCell ref="E27:H27"/>
    <mergeCell ref="A34:D34"/>
    <mergeCell ref="E34:H34"/>
    <mergeCell ref="A35:D35"/>
    <mergeCell ref="E35:H35"/>
    <mergeCell ref="A36:H36"/>
    <mergeCell ref="A37:H37"/>
    <mergeCell ref="A31:D31"/>
    <mergeCell ref="E31:H31"/>
    <mergeCell ref="A32:D32"/>
    <mergeCell ref="E32:H32"/>
    <mergeCell ref="A33:D33"/>
    <mergeCell ref="E33:H33"/>
    <mergeCell ref="A42:D42"/>
    <mergeCell ref="E42:H42"/>
    <mergeCell ref="A43:D43"/>
    <mergeCell ref="E43:H43"/>
    <mergeCell ref="A44:D44"/>
    <mergeCell ref="E44:H44"/>
    <mergeCell ref="A38:I38"/>
    <mergeCell ref="A39:D39"/>
    <mergeCell ref="E39:H39"/>
    <mergeCell ref="A40:D40"/>
    <mergeCell ref="E40:H40"/>
    <mergeCell ref="A41:D41"/>
    <mergeCell ref="E41:H41"/>
    <mergeCell ref="A48:D48"/>
    <mergeCell ref="E48:H48"/>
    <mergeCell ref="A49:H49"/>
    <mergeCell ref="A50:H50"/>
    <mergeCell ref="A51:I51"/>
    <mergeCell ref="A52:D52"/>
    <mergeCell ref="E52:H52"/>
    <mergeCell ref="A45:D45"/>
    <mergeCell ref="E45:H45"/>
    <mergeCell ref="A46:D46"/>
    <mergeCell ref="E46:H46"/>
    <mergeCell ref="A47:D47"/>
    <mergeCell ref="E47:H47"/>
    <mergeCell ref="A56:D56"/>
    <mergeCell ref="E56:H56"/>
    <mergeCell ref="A57:D57"/>
    <mergeCell ref="E57:H57"/>
    <mergeCell ref="A58:D58"/>
    <mergeCell ref="E58:H58"/>
    <mergeCell ref="A53:D53"/>
    <mergeCell ref="E53:H53"/>
    <mergeCell ref="A54:D54"/>
    <mergeCell ref="E54:H54"/>
    <mergeCell ref="A55:D55"/>
    <mergeCell ref="E55:H55"/>
    <mergeCell ref="A63:I63"/>
    <mergeCell ref="A64:I64"/>
    <mergeCell ref="A65:B65"/>
    <mergeCell ref="C65:D65"/>
    <mergeCell ref="A59:D59"/>
    <mergeCell ref="E59:H59"/>
    <mergeCell ref="A60:D60"/>
    <mergeCell ref="E60:H60"/>
    <mergeCell ref="A61:H61"/>
    <mergeCell ref="A62:H62"/>
  </mergeCells>
  <hyperlinks>
    <hyperlink ref="A65" location="'Table of Contents'!A1" display="table of contents"/>
    <hyperlink ref="C65:D65" location="'Programs by University'!A1" display="programs by university"/>
  </hyperlinks>
  <pageMargins left="1" right="1" top="0.65625" bottom="0.53125" header="0.5" footer="0.5"/>
  <pageSetup orientation="portrait" r:id="rId1"/>
  <headerFooter>
    <oddFooter>&amp;C&amp;P</oddFooter>
  </headerFooter>
  <rowBreaks count="1" manualBreakCount="1">
    <brk id="37"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Layout" topLeftCell="A37" zoomScaleNormal="100" workbookViewId="0">
      <selection activeCell="E47" sqref="E47:H47"/>
    </sheetView>
  </sheetViews>
  <sheetFormatPr defaultColWidth="9.140625" defaultRowHeight="15" x14ac:dyDescent="0.25"/>
  <cols>
    <col min="1" max="8" width="9.140625" style="368"/>
    <col min="9" max="9" width="9.140625" style="373"/>
    <col min="10" max="16384" width="9.140625" style="368"/>
  </cols>
  <sheetData>
    <row r="1" spans="1:9" x14ac:dyDescent="0.25">
      <c r="A1" s="447" t="s">
        <v>2560</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2563</v>
      </c>
      <c r="D3" s="520"/>
      <c r="E3" s="520"/>
      <c r="F3" s="520"/>
      <c r="G3" s="520"/>
      <c r="H3" s="520"/>
      <c r="I3" s="521"/>
    </row>
    <row r="4" spans="1:9" x14ac:dyDescent="0.25">
      <c r="A4" s="81" t="s">
        <v>29</v>
      </c>
      <c r="B4" s="371">
        <v>42.010100000000001</v>
      </c>
      <c r="C4" s="369"/>
      <c r="D4" s="369"/>
      <c r="E4" s="369"/>
      <c r="F4" s="369"/>
      <c r="G4" s="369"/>
      <c r="H4" s="369"/>
      <c r="I4" s="83"/>
    </row>
    <row r="5" spans="1:9" x14ac:dyDescent="0.25">
      <c r="A5" s="529"/>
      <c r="B5" s="530"/>
      <c r="C5" s="530"/>
      <c r="D5" s="530"/>
      <c r="E5" s="530"/>
      <c r="F5" s="530"/>
      <c r="G5" s="530"/>
      <c r="H5" s="530"/>
      <c r="I5" s="531"/>
    </row>
    <row r="6" spans="1:9" x14ac:dyDescent="0.25">
      <c r="A6" s="524" t="s">
        <v>1385</v>
      </c>
      <c r="B6" s="525"/>
      <c r="C6" s="525"/>
      <c r="D6" s="525"/>
      <c r="E6" s="525"/>
      <c r="F6" s="525"/>
      <c r="G6" s="525"/>
      <c r="H6" s="525"/>
      <c r="I6" s="526"/>
    </row>
    <row r="7" spans="1:9" ht="15" customHeight="1" x14ac:dyDescent="0.25">
      <c r="A7" s="498" t="s">
        <v>363</v>
      </c>
      <c r="B7" s="499"/>
      <c r="C7" s="499"/>
      <c r="D7" s="499"/>
      <c r="E7" s="499" t="s">
        <v>8</v>
      </c>
      <c r="F7" s="499"/>
      <c r="G7" s="499"/>
      <c r="H7" s="499"/>
      <c r="I7" s="83">
        <v>6</v>
      </c>
    </row>
    <row r="8" spans="1:9" ht="31.7" customHeight="1" x14ac:dyDescent="0.25">
      <c r="A8" s="645" t="s">
        <v>15</v>
      </c>
      <c r="B8" s="646"/>
      <c r="C8" s="646"/>
      <c r="D8" s="646"/>
      <c r="E8" s="506" t="s">
        <v>80</v>
      </c>
      <c r="F8" s="506"/>
      <c r="G8" s="506"/>
      <c r="H8" s="506"/>
      <c r="I8" s="83">
        <v>3</v>
      </c>
    </row>
    <row r="9" spans="1:9" ht="15" customHeight="1" x14ac:dyDescent="0.25">
      <c r="A9" s="650" t="s">
        <v>212</v>
      </c>
      <c r="B9" s="506"/>
      <c r="C9" s="506"/>
      <c r="D9" s="506"/>
      <c r="E9" s="506" t="s">
        <v>12</v>
      </c>
      <c r="F9" s="506"/>
      <c r="G9" s="506"/>
      <c r="H9" s="506"/>
      <c r="I9" s="83">
        <v>3</v>
      </c>
    </row>
    <row r="10" spans="1:9" x14ac:dyDescent="0.25">
      <c r="A10" s="498" t="s">
        <v>362</v>
      </c>
      <c r="B10" s="499"/>
      <c r="C10" s="499"/>
      <c r="D10" s="499"/>
      <c r="E10" s="499" t="s">
        <v>9</v>
      </c>
      <c r="F10" s="499"/>
      <c r="G10" s="499"/>
      <c r="H10" s="499"/>
      <c r="I10" s="83">
        <v>3</v>
      </c>
    </row>
    <row r="11" spans="1:9" x14ac:dyDescent="0.25">
      <c r="A11" s="498" t="s">
        <v>4</v>
      </c>
      <c r="B11" s="499"/>
      <c r="C11" s="499"/>
      <c r="D11" s="499"/>
      <c r="E11" s="499"/>
      <c r="F11" s="499"/>
      <c r="G11" s="499"/>
      <c r="H11" s="499"/>
      <c r="I11" s="103">
        <v>21</v>
      </c>
    </row>
    <row r="12" spans="1:9" x14ac:dyDescent="0.25">
      <c r="A12" s="501" t="s">
        <v>1558</v>
      </c>
      <c r="B12" s="501"/>
      <c r="C12" s="501"/>
      <c r="D12" s="501"/>
      <c r="E12" s="501"/>
      <c r="F12" s="501"/>
      <c r="G12" s="501"/>
      <c r="H12" s="501"/>
      <c r="I12" s="86">
        <f>SUM(I7:I11)</f>
        <v>36</v>
      </c>
    </row>
    <row r="13" spans="1:9" x14ac:dyDescent="0.25">
      <c r="A13" s="509" t="s">
        <v>1520</v>
      </c>
      <c r="B13" s="510"/>
      <c r="C13" s="510"/>
      <c r="D13" s="510"/>
      <c r="E13" s="510"/>
      <c r="F13" s="510"/>
      <c r="G13" s="510"/>
      <c r="H13" s="510"/>
      <c r="I13" s="511"/>
    </row>
    <row r="14" spans="1:9" x14ac:dyDescent="0.25">
      <c r="A14" s="583" t="s">
        <v>13</v>
      </c>
      <c r="B14" s="584"/>
      <c r="C14" s="584"/>
      <c r="D14" s="584"/>
      <c r="E14" s="780" t="s">
        <v>136</v>
      </c>
      <c r="F14" s="780"/>
      <c r="G14" s="780"/>
      <c r="H14" s="780"/>
      <c r="I14" s="109">
        <v>3</v>
      </c>
    </row>
    <row r="15" spans="1:9" x14ac:dyDescent="0.25">
      <c r="A15" s="645" t="s">
        <v>983</v>
      </c>
      <c r="B15" s="646"/>
      <c r="C15" s="646"/>
      <c r="D15" s="646"/>
      <c r="E15" s="506" t="s">
        <v>627</v>
      </c>
      <c r="F15" s="506"/>
      <c r="G15" s="506"/>
      <c r="H15" s="506"/>
      <c r="I15" s="103">
        <v>4</v>
      </c>
    </row>
    <row r="16" spans="1:9" x14ac:dyDescent="0.25">
      <c r="A16" s="650" t="s">
        <v>134</v>
      </c>
      <c r="B16" s="506"/>
      <c r="C16" s="506"/>
      <c r="D16" s="506"/>
      <c r="E16" s="506" t="s">
        <v>500</v>
      </c>
      <c r="F16" s="506"/>
      <c r="G16" s="506"/>
      <c r="H16" s="506"/>
      <c r="I16" s="83">
        <v>3</v>
      </c>
    </row>
    <row r="17" spans="1:9" x14ac:dyDescent="0.25">
      <c r="A17" s="504" t="s">
        <v>10</v>
      </c>
      <c r="B17" s="505"/>
      <c r="C17" s="505"/>
      <c r="D17" s="505"/>
      <c r="E17" s="512" t="s">
        <v>74</v>
      </c>
      <c r="F17" s="512"/>
      <c r="G17" s="512"/>
      <c r="H17" s="512"/>
      <c r="I17" s="83">
        <v>6</v>
      </c>
    </row>
    <row r="18" spans="1:9" x14ac:dyDescent="0.25">
      <c r="A18" s="504" t="s">
        <v>11</v>
      </c>
      <c r="B18" s="505"/>
      <c r="C18" s="505"/>
      <c r="D18" s="505"/>
      <c r="E18" s="539" t="s">
        <v>159</v>
      </c>
      <c r="F18" s="539"/>
      <c r="G18" s="539"/>
      <c r="H18" s="539"/>
      <c r="I18" s="83">
        <v>3</v>
      </c>
    </row>
    <row r="19" spans="1:9" x14ac:dyDescent="0.25">
      <c r="A19" s="645" t="s">
        <v>608</v>
      </c>
      <c r="B19" s="646"/>
      <c r="C19" s="646"/>
      <c r="D19" s="646"/>
      <c r="E19" s="506" t="s">
        <v>628</v>
      </c>
      <c r="F19" s="506"/>
      <c r="G19" s="506"/>
      <c r="H19" s="506"/>
      <c r="I19" s="103">
        <v>4</v>
      </c>
    </row>
    <row r="20" spans="1:9" x14ac:dyDescent="0.25">
      <c r="A20" s="645" t="s">
        <v>138</v>
      </c>
      <c r="B20" s="646"/>
      <c r="C20" s="646"/>
      <c r="D20" s="646"/>
      <c r="E20" s="506" t="s">
        <v>917</v>
      </c>
      <c r="F20" s="506"/>
      <c r="G20" s="506"/>
      <c r="H20" s="506"/>
      <c r="I20" s="83">
        <v>3</v>
      </c>
    </row>
    <row r="21" spans="1:9" x14ac:dyDescent="0.25">
      <c r="A21" s="513" t="s">
        <v>1575</v>
      </c>
      <c r="B21" s="514"/>
      <c r="C21" s="514"/>
      <c r="D21" s="514"/>
      <c r="E21" s="514"/>
      <c r="F21" s="514"/>
      <c r="G21" s="514"/>
      <c r="H21" s="515"/>
      <c r="I21" s="85">
        <f>SUM(I14:I20)</f>
        <v>26</v>
      </c>
    </row>
    <row r="22" spans="1:9" x14ac:dyDescent="0.25">
      <c r="A22" s="516" t="s">
        <v>1388</v>
      </c>
      <c r="B22" s="517"/>
      <c r="C22" s="517"/>
      <c r="D22" s="517"/>
      <c r="E22" s="517"/>
      <c r="F22" s="517"/>
      <c r="G22" s="517"/>
      <c r="H22" s="517"/>
      <c r="I22" s="86">
        <f>SUM(I12,I21)</f>
        <v>62</v>
      </c>
    </row>
    <row r="23" spans="1:9" x14ac:dyDescent="0.25">
      <c r="A23" s="509" t="s">
        <v>1522</v>
      </c>
      <c r="B23" s="510"/>
      <c r="C23" s="510"/>
      <c r="D23" s="510"/>
      <c r="E23" s="510"/>
      <c r="F23" s="510"/>
      <c r="G23" s="510"/>
      <c r="H23" s="510"/>
      <c r="I23" s="511"/>
    </row>
    <row r="24" spans="1:9" x14ac:dyDescent="0.25">
      <c r="A24" s="583" t="s">
        <v>13</v>
      </c>
      <c r="B24" s="584"/>
      <c r="C24" s="584"/>
      <c r="D24" s="584"/>
      <c r="E24" s="780" t="s">
        <v>136</v>
      </c>
      <c r="F24" s="780"/>
      <c r="G24" s="780"/>
      <c r="H24" s="780"/>
      <c r="I24" s="109">
        <v>3</v>
      </c>
    </row>
    <row r="25" spans="1:9" x14ac:dyDescent="0.25">
      <c r="A25" s="645" t="s">
        <v>983</v>
      </c>
      <c r="B25" s="646"/>
      <c r="C25" s="646"/>
      <c r="D25" s="646"/>
      <c r="E25" s="506" t="s">
        <v>627</v>
      </c>
      <c r="F25" s="506"/>
      <c r="G25" s="506"/>
      <c r="H25" s="506"/>
      <c r="I25" s="103">
        <v>4</v>
      </c>
    </row>
    <row r="26" spans="1:9" x14ac:dyDescent="0.25">
      <c r="A26" s="650" t="s">
        <v>134</v>
      </c>
      <c r="B26" s="506"/>
      <c r="C26" s="506"/>
      <c r="D26" s="506"/>
      <c r="E26" s="506" t="s">
        <v>500</v>
      </c>
      <c r="F26" s="506"/>
      <c r="G26" s="506"/>
      <c r="H26" s="506"/>
      <c r="I26" s="83">
        <v>3</v>
      </c>
    </row>
    <row r="27" spans="1:9" x14ac:dyDescent="0.25">
      <c r="A27" s="504" t="s">
        <v>10</v>
      </c>
      <c r="B27" s="505"/>
      <c r="C27" s="505"/>
      <c r="D27" s="505"/>
      <c r="E27" s="512" t="s">
        <v>74</v>
      </c>
      <c r="F27" s="512"/>
      <c r="G27" s="512"/>
      <c r="H27" s="512"/>
      <c r="I27" s="83">
        <v>6</v>
      </c>
    </row>
    <row r="28" spans="1:9" x14ac:dyDescent="0.25">
      <c r="A28" s="504" t="s">
        <v>11</v>
      </c>
      <c r="B28" s="505"/>
      <c r="C28" s="505"/>
      <c r="D28" s="505"/>
      <c r="E28" s="539" t="s">
        <v>159</v>
      </c>
      <c r="F28" s="539"/>
      <c r="G28" s="539"/>
      <c r="H28" s="539"/>
      <c r="I28" s="83">
        <v>3</v>
      </c>
    </row>
    <row r="29" spans="1:9" x14ac:dyDescent="0.25">
      <c r="A29" s="645" t="s">
        <v>608</v>
      </c>
      <c r="B29" s="646"/>
      <c r="C29" s="646"/>
      <c r="D29" s="646"/>
      <c r="E29" s="506" t="s">
        <v>628</v>
      </c>
      <c r="F29" s="506"/>
      <c r="G29" s="506"/>
      <c r="H29" s="506"/>
      <c r="I29" s="103">
        <v>4</v>
      </c>
    </row>
    <row r="30" spans="1:9" x14ac:dyDescent="0.25">
      <c r="A30" s="645" t="s">
        <v>138</v>
      </c>
      <c r="B30" s="646"/>
      <c r="C30" s="646"/>
      <c r="D30" s="646"/>
      <c r="E30" s="506" t="s">
        <v>917</v>
      </c>
      <c r="F30" s="506"/>
      <c r="G30" s="506"/>
      <c r="H30" s="506"/>
      <c r="I30" s="83">
        <v>3</v>
      </c>
    </row>
    <row r="31" spans="1:9" x14ac:dyDescent="0.25">
      <c r="A31" s="513" t="s">
        <v>1577</v>
      </c>
      <c r="B31" s="514"/>
      <c r="C31" s="514"/>
      <c r="D31" s="514"/>
      <c r="E31" s="514"/>
      <c r="F31" s="514"/>
      <c r="G31" s="514"/>
      <c r="H31" s="515"/>
      <c r="I31" s="85">
        <f>SUM(I24:I30)</f>
        <v>26</v>
      </c>
    </row>
    <row r="32" spans="1:9" x14ac:dyDescent="0.25">
      <c r="A32" s="516" t="s">
        <v>1545</v>
      </c>
      <c r="B32" s="517"/>
      <c r="C32" s="517"/>
      <c r="D32" s="517"/>
      <c r="E32" s="517"/>
      <c r="F32" s="517"/>
      <c r="G32" s="517"/>
      <c r="H32" s="518"/>
      <c r="I32" s="86">
        <f>SUM(I12,I31)</f>
        <v>62</v>
      </c>
    </row>
    <row r="33" spans="1:9" x14ac:dyDescent="0.25">
      <c r="A33" s="509" t="s">
        <v>1523</v>
      </c>
      <c r="B33" s="510"/>
      <c r="C33" s="510"/>
      <c r="D33" s="510"/>
      <c r="E33" s="510"/>
      <c r="F33" s="510"/>
      <c r="G33" s="510"/>
      <c r="H33" s="510"/>
      <c r="I33" s="511"/>
    </row>
    <row r="34" spans="1:9" x14ac:dyDescent="0.25">
      <c r="A34" s="583" t="s">
        <v>13</v>
      </c>
      <c r="B34" s="584"/>
      <c r="C34" s="584"/>
      <c r="D34" s="584"/>
      <c r="E34" s="780" t="s">
        <v>136</v>
      </c>
      <c r="F34" s="780"/>
      <c r="G34" s="780"/>
      <c r="H34" s="780"/>
      <c r="I34" s="109">
        <v>3</v>
      </c>
    </row>
    <row r="35" spans="1:9" x14ac:dyDescent="0.25">
      <c r="A35" s="645" t="s">
        <v>983</v>
      </c>
      <c r="B35" s="646"/>
      <c r="C35" s="646"/>
      <c r="D35" s="646"/>
      <c r="E35" s="506" t="s">
        <v>627</v>
      </c>
      <c r="F35" s="506"/>
      <c r="G35" s="506"/>
      <c r="H35" s="506"/>
      <c r="I35" s="103">
        <v>4</v>
      </c>
    </row>
    <row r="36" spans="1:9" x14ac:dyDescent="0.25">
      <c r="A36" s="650" t="s">
        <v>134</v>
      </c>
      <c r="B36" s="506"/>
      <c r="C36" s="506"/>
      <c r="D36" s="506"/>
      <c r="E36" s="506" t="s">
        <v>500</v>
      </c>
      <c r="F36" s="506"/>
      <c r="G36" s="506"/>
      <c r="H36" s="506"/>
      <c r="I36" s="83">
        <v>3</v>
      </c>
    </row>
    <row r="37" spans="1:9" x14ac:dyDescent="0.25">
      <c r="A37" s="504" t="s">
        <v>10</v>
      </c>
      <c r="B37" s="505"/>
      <c r="C37" s="505"/>
      <c r="D37" s="505"/>
      <c r="E37" s="512" t="s">
        <v>74</v>
      </c>
      <c r="F37" s="512"/>
      <c r="G37" s="512"/>
      <c r="H37" s="512"/>
      <c r="I37" s="83">
        <v>6</v>
      </c>
    </row>
    <row r="38" spans="1:9" x14ac:dyDescent="0.25">
      <c r="A38" s="504" t="s">
        <v>11</v>
      </c>
      <c r="B38" s="505"/>
      <c r="C38" s="505"/>
      <c r="D38" s="505"/>
      <c r="E38" s="539" t="s">
        <v>159</v>
      </c>
      <c r="F38" s="539"/>
      <c r="G38" s="539"/>
      <c r="H38" s="539"/>
      <c r="I38" s="83">
        <v>3</v>
      </c>
    </row>
    <row r="39" spans="1:9" x14ac:dyDescent="0.25">
      <c r="A39" s="645" t="s">
        <v>608</v>
      </c>
      <c r="B39" s="646"/>
      <c r="C39" s="646"/>
      <c r="D39" s="646"/>
      <c r="E39" s="506" t="s">
        <v>628</v>
      </c>
      <c r="F39" s="506"/>
      <c r="G39" s="506"/>
      <c r="H39" s="506"/>
      <c r="I39" s="103">
        <v>4</v>
      </c>
    </row>
    <row r="40" spans="1:9" x14ac:dyDescent="0.25">
      <c r="A40" s="645" t="s">
        <v>138</v>
      </c>
      <c r="B40" s="646"/>
      <c r="C40" s="646"/>
      <c r="D40" s="646"/>
      <c r="E40" s="506" t="s">
        <v>917</v>
      </c>
      <c r="F40" s="506"/>
      <c r="G40" s="506"/>
      <c r="H40" s="506"/>
      <c r="I40" s="83">
        <v>3</v>
      </c>
    </row>
    <row r="41" spans="1:9" x14ac:dyDescent="0.25">
      <c r="A41" s="513" t="s">
        <v>1578</v>
      </c>
      <c r="B41" s="514"/>
      <c r="C41" s="514"/>
      <c r="D41" s="514"/>
      <c r="E41" s="514"/>
      <c r="F41" s="514"/>
      <c r="G41" s="514"/>
      <c r="H41" s="515"/>
      <c r="I41" s="85">
        <f>SUM(I34:I40)</f>
        <v>26</v>
      </c>
    </row>
    <row r="42" spans="1:9" x14ac:dyDescent="0.25">
      <c r="A42" s="516" t="s">
        <v>1546</v>
      </c>
      <c r="B42" s="517"/>
      <c r="C42" s="517"/>
      <c r="D42" s="517"/>
      <c r="E42" s="517"/>
      <c r="F42" s="517"/>
      <c r="G42" s="517"/>
      <c r="H42" s="518"/>
      <c r="I42" s="86">
        <f>SUM(I12,I41)</f>
        <v>62</v>
      </c>
    </row>
    <row r="43" spans="1:9" x14ac:dyDescent="0.25">
      <c r="A43" s="509" t="s">
        <v>1527</v>
      </c>
      <c r="B43" s="510"/>
      <c r="C43" s="510"/>
      <c r="D43" s="510"/>
      <c r="E43" s="510"/>
      <c r="F43" s="510"/>
      <c r="G43" s="510"/>
      <c r="H43" s="510"/>
      <c r="I43" s="511"/>
    </row>
    <row r="44" spans="1:9" ht="30" customHeight="1" x14ac:dyDescent="0.25">
      <c r="A44" s="504" t="s">
        <v>331</v>
      </c>
      <c r="B44" s="505"/>
      <c r="C44" s="505"/>
      <c r="D44" s="505"/>
      <c r="E44" s="499" t="s">
        <v>2449</v>
      </c>
      <c r="F44" s="499"/>
      <c r="G44" s="499"/>
      <c r="H44" s="499"/>
      <c r="I44" s="83">
        <v>3</v>
      </c>
    </row>
    <row r="45" spans="1:9" ht="30" customHeight="1" x14ac:dyDescent="0.25">
      <c r="A45" s="504" t="s">
        <v>2422</v>
      </c>
      <c r="B45" s="505"/>
      <c r="C45" s="505"/>
      <c r="D45" s="505"/>
      <c r="E45" s="506" t="s">
        <v>2450</v>
      </c>
      <c r="F45" s="506"/>
      <c r="G45" s="506"/>
      <c r="H45" s="506"/>
      <c r="I45" s="83">
        <v>3</v>
      </c>
    </row>
    <row r="46" spans="1:9" ht="27" customHeight="1" x14ac:dyDescent="0.25">
      <c r="A46" s="504" t="s">
        <v>2</v>
      </c>
      <c r="B46" s="505"/>
      <c r="C46" s="505"/>
      <c r="D46" s="505"/>
      <c r="E46" s="507" t="s">
        <v>2553</v>
      </c>
      <c r="F46" s="507"/>
      <c r="G46" s="507"/>
      <c r="H46" s="507"/>
      <c r="I46" s="83">
        <v>6</v>
      </c>
    </row>
    <row r="47" spans="1:9" ht="46.5" customHeight="1" x14ac:dyDescent="0.25">
      <c r="A47" s="504" t="s">
        <v>1887</v>
      </c>
      <c r="B47" s="505"/>
      <c r="C47" s="505"/>
      <c r="D47" s="505"/>
      <c r="E47" s="505" t="s">
        <v>2671</v>
      </c>
      <c r="F47" s="505"/>
      <c r="G47" s="505"/>
      <c r="H47" s="505"/>
      <c r="I47" s="83">
        <v>3</v>
      </c>
    </row>
    <row r="48" spans="1:9" x14ac:dyDescent="0.25">
      <c r="A48" s="498" t="s">
        <v>37</v>
      </c>
      <c r="B48" s="499"/>
      <c r="C48" s="499"/>
      <c r="D48" s="499"/>
      <c r="E48" s="499" t="s">
        <v>83</v>
      </c>
      <c r="F48" s="499"/>
      <c r="G48" s="499"/>
      <c r="H48" s="499"/>
      <c r="I48" s="83">
        <v>8</v>
      </c>
    </row>
    <row r="49" spans="1:9" x14ac:dyDescent="0.25">
      <c r="A49" s="498" t="s">
        <v>4</v>
      </c>
      <c r="B49" s="499"/>
      <c r="C49" s="499"/>
      <c r="D49" s="499"/>
      <c r="E49" s="499"/>
      <c r="F49" s="499"/>
      <c r="G49" s="499"/>
      <c r="H49" s="499"/>
      <c r="I49" s="83">
        <v>3</v>
      </c>
    </row>
    <row r="50" spans="1:9" x14ac:dyDescent="0.25">
      <c r="A50" s="500" t="s">
        <v>1571</v>
      </c>
      <c r="B50" s="500"/>
      <c r="C50" s="500"/>
      <c r="D50" s="500"/>
      <c r="E50" s="500"/>
      <c r="F50" s="500"/>
      <c r="G50" s="500"/>
      <c r="H50" s="500"/>
      <c r="I50" s="84">
        <f>SUM(I44:I49)</f>
        <v>26</v>
      </c>
    </row>
    <row r="51" spans="1:9" x14ac:dyDescent="0.25">
      <c r="A51" s="501" t="s">
        <v>1396</v>
      </c>
      <c r="B51" s="501"/>
      <c r="C51" s="501"/>
      <c r="D51" s="501"/>
      <c r="E51" s="501"/>
      <c r="F51" s="501"/>
      <c r="G51" s="501"/>
      <c r="H51" s="501"/>
      <c r="I51" s="86">
        <f>SUM(I12,I50)</f>
        <v>62</v>
      </c>
    </row>
    <row r="52" spans="1:9" x14ac:dyDescent="0.25">
      <c r="A52" s="502" t="s">
        <v>6</v>
      </c>
      <c r="B52" s="502"/>
      <c r="C52" s="502"/>
      <c r="D52" s="502"/>
      <c r="E52" s="502"/>
      <c r="F52" s="502"/>
      <c r="G52" s="502"/>
      <c r="H52" s="502"/>
      <c r="I52" s="502"/>
    </row>
    <row r="53" spans="1:9" ht="60.75" customHeight="1" x14ac:dyDescent="0.25">
      <c r="A53" s="503" t="s">
        <v>2421</v>
      </c>
      <c r="B53" s="503"/>
      <c r="C53" s="503"/>
      <c r="D53" s="503"/>
      <c r="E53" s="503"/>
      <c r="F53" s="503"/>
      <c r="G53" s="503"/>
      <c r="H53" s="503"/>
      <c r="I53" s="503"/>
    </row>
    <row r="54" spans="1:9" x14ac:dyDescent="0.25">
      <c r="A54" s="527" t="s">
        <v>560</v>
      </c>
      <c r="B54" s="527"/>
      <c r="C54" s="527" t="s">
        <v>1361</v>
      </c>
      <c r="D54" s="527"/>
      <c r="E54" s="375"/>
      <c r="F54" s="375"/>
      <c r="G54" s="375"/>
      <c r="H54" s="375"/>
      <c r="I54" s="93"/>
    </row>
  </sheetData>
  <sheetProtection password="C95D" sheet="1" objects="1" scenarios="1"/>
  <mergeCells count="87">
    <mergeCell ref="A6:I6"/>
    <mergeCell ref="A1:I1"/>
    <mergeCell ref="A2:I2"/>
    <mergeCell ref="A3:B3"/>
    <mergeCell ref="C3:I3"/>
    <mergeCell ref="A5:I5"/>
    <mergeCell ref="A13:I13"/>
    <mergeCell ref="A7:D7"/>
    <mergeCell ref="E7:H7"/>
    <mergeCell ref="A8:D8"/>
    <mergeCell ref="E8:H8"/>
    <mergeCell ref="A9:D9"/>
    <mergeCell ref="E9:H9"/>
    <mergeCell ref="A10:D10"/>
    <mergeCell ref="E10:H10"/>
    <mergeCell ref="A11:D11"/>
    <mergeCell ref="E11:H11"/>
    <mergeCell ref="A12:H12"/>
    <mergeCell ref="A14:D14"/>
    <mergeCell ref="E14:H14"/>
    <mergeCell ref="A15:D15"/>
    <mergeCell ref="E15:H15"/>
    <mergeCell ref="A16:D16"/>
    <mergeCell ref="E16:H16"/>
    <mergeCell ref="A24:D24"/>
    <mergeCell ref="E24:H24"/>
    <mergeCell ref="A17:D17"/>
    <mergeCell ref="E17:H17"/>
    <mergeCell ref="A18:D18"/>
    <mergeCell ref="E18:H18"/>
    <mergeCell ref="A19:D19"/>
    <mergeCell ref="E19:H19"/>
    <mergeCell ref="A20:D20"/>
    <mergeCell ref="E20:H20"/>
    <mergeCell ref="A21:H21"/>
    <mergeCell ref="A22:H22"/>
    <mergeCell ref="A23:I23"/>
    <mergeCell ref="A25:D25"/>
    <mergeCell ref="E25:H25"/>
    <mergeCell ref="A26:D26"/>
    <mergeCell ref="E26:H26"/>
    <mergeCell ref="A27:D27"/>
    <mergeCell ref="E27:H27"/>
    <mergeCell ref="A35:D35"/>
    <mergeCell ref="E35:H35"/>
    <mergeCell ref="A28:D28"/>
    <mergeCell ref="E28:H28"/>
    <mergeCell ref="A29:D29"/>
    <mergeCell ref="E29:H29"/>
    <mergeCell ref="A30:D30"/>
    <mergeCell ref="E30:H30"/>
    <mergeCell ref="A31:H31"/>
    <mergeCell ref="A32:H32"/>
    <mergeCell ref="A33:I33"/>
    <mergeCell ref="A34:D34"/>
    <mergeCell ref="E34:H34"/>
    <mergeCell ref="A36:D36"/>
    <mergeCell ref="E36:H36"/>
    <mergeCell ref="A37:D37"/>
    <mergeCell ref="E37:H37"/>
    <mergeCell ref="A38:D38"/>
    <mergeCell ref="E38:H38"/>
    <mergeCell ref="A46:D46"/>
    <mergeCell ref="E46:H46"/>
    <mergeCell ref="A39:D39"/>
    <mergeCell ref="E39:H39"/>
    <mergeCell ref="A40:D40"/>
    <mergeCell ref="E40:H40"/>
    <mergeCell ref="A41:H41"/>
    <mergeCell ref="A42:H42"/>
    <mergeCell ref="A43:I43"/>
    <mergeCell ref="A44:D44"/>
    <mergeCell ref="E44:H44"/>
    <mergeCell ref="A45:D45"/>
    <mergeCell ref="E45:H45"/>
    <mergeCell ref="A47:D47"/>
    <mergeCell ref="E47:H47"/>
    <mergeCell ref="A48:D48"/>
    <mergeCell ref="E48:H48"/>
    <mergeCell ref="A49:D49"/>
    <mergeCell ref="E49:H49"/>
    <mergeCell ref="A50:H50"/>
    <mergeCell ref="A51:H51"/>
    <mergeCell ref="A52:I52"/>
    <mergeCell ref="A53:I53"/>
    <mergeCell ref="A54:B54"/>
    <mergeCell ref="C54:D54"/>
  </mergeCells>
  <hyperlinks>
    <hyperlink ref="C54:D54" location="'Programs by University'!A1" display="programs by university"/>
    <hyperlink ref="A54" location="'Table of Contents'!A1" display="table of contents"/>
  </hyperlinks>
  <pageMargins left="1" right="1" top="0.65625" bottom="0.69791666666666663" header="0.5" footer="0.5"/>
  <pageSetup orientation="portrait" r:id="rId1"/>
  <headerFooter>
    <oddFooter>&amp;C&amp;P</oddFooter>
  </headerFooter>
  <rowBreaks count="1" manualBreakCount="1">
    <brk id="42"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I48"/>
  <sheetViews>
    <sheetView view="pageLayout" zoomScaleNormal="100" workbookViewId="0">
      <selection sqref="A1:I1"/>
    </sheetView>
  </sheetViews>
  <sheetFormatPr defaultColWidth="9.140625" defaultRowHeight="15" x14ac:dyDescent="0.25"/>
  <cols>
    <col min="1" max="3" width="9.140625" style="25"/>
    <col min="4" max="4" width="8.28515625" style="25" customWidth="1"/>
    <col min="5" max="7" width="9.140625" style="25"/>
    <col min="8" max="8" width="10" style="25" customWidth="1"/>
    <col min="9" max="9" width="9.140625" style="2"/>
    <col min="10" max="16384" width="9.140625" style="25"/>
  </cols>
  <sheetData>
    <row r="1" spans="1:9" ht="30" customHeight="1" x14ac:dyDescent="0.25">
      <c r="A1" s="447" t="s">
        <v>1957</v>
      </c>
      <c r="B1" s="447"/>
      <c r="C1" s="447"/>
      <c r="D1" s="447"/>
      <c r="E1" s="447"/>
      <c r="F1" s="447"/>
      <c r="G1" s="447"/>
      <c r="H1" s="447"/>
      <c r="I1" s="447"/>
    </row>
    <row r="2" spans="1:9" ht="14.65" x14ac:dyDescent="0.3">
      <c r="A2" s="447" t="s">
        <v>505</v>
      </c>
      <c r="B2" s="447"/>
      <c r="C2" s="447"/>
      <c r="D2" s="447"/>
      <c r="E2" s="447"/>
      <c r="F2" s="447"/>
      <c r="G2" s="447"/>
      <c r="H2" s="447"/>
      <c r="I2" s="447"/>
    </row>
    <row r="3" spans="1:9" x14ac:dyDescent="0.25">
      <c r="A3" s="519" t="s">
        <v>27</v>
      </c>
      <c r="B3" s="520"/>
      <c r="C3" s="520" t="s">
        <v>1958</v>
      </c>
      <c r="D3" s="520"/>
      <c r="E3" s="520"/>
      <c r="F3" s="520"/>
      <c r="G3" s="520"/>
      <c r="H3" s="520"/>
      <c r="I3" s="521"/>
    </row>
    <row r="4" spans="1:9" x14ac:dyDescent="0.25">
      <c r="A4" s="81" t="s">
        <v>29</v>
      </c>
      <c r="B4" s="638" t="s">
        <v>1005</v>
      </c>
      <c r="C4" s="638"/>
      <c r="D4" s="638"/>
      <c r="E4" s="305"/>
      <c r="F4" s="305"/>
      <c r="G4" s="305"/>
      <c r="H4" s="305"/>
      <c r="I4" s="83"/>
    </row>
    <row r="5" spans="1:9" x14ac:dyDescent="0.25">
      <c r="A5" s="529"/>
      <c r="B5" s="530"/>
      <c r="C5" s="530"/>
      <c r="D5" s="530"/>
      <c r="E5" s="530"/>
      <c r="F5" s="530"/>
      <c r="G5" s="530"/>
      <c r="H5" s="530"/>
      <c r="I5" s="531"/>
    </row>
    <row r="6" spans="1:9" ht="15" customHeight="1" x14ac:dyDescent="0.25">
      <c r="A6" s="524" t="s">
        <v>1385</v>
      </c>
      <c r="B6" s="525"/>
      <c r="C6" s="525"/>
      <c r="D6" s="525"/>
      <c r="E6" s="525"/>
      <c r="F6" s="525"/>
      <c r="G6" s="525"/>
      <c r="H6" s="525"/>
      <c r="I6" s="526"/>
    </row>
    <row r="7" spans="1:9" ht="15" customHeight="1" x14ac:dyDescent="0.25">
      <c r="A7" s="498" t="s">
        <v>363</v>
      </c>
      <c r="B7" s="499"/>
      <c r="C7" s="499"/>
      <c r="D7" s="499"/>
      <c r="E7" s="499" t="s">
        <v>8</v>
      </c>
      <c r="F7" s="499"/>
      <c r="G7" s="499"/>
      <c r="H7" s="499"/>
      <c r="I7" s="83">
        <v>6</v>
      </c>
    </row>
    <row r="8" spans="1:9" x14ac:dyDescent="0.25">
      <c r="A8" s="498" t="s">
        <v>37</v>
      </c>
      <c r="B8" s="499"/>
      <c r="C8" s="499"/>
      <c r="D8" s="499"/>
      <c r="E8" s="499" t="s">
        <v>83</v>
      </c>
      <c r="F8" s="499"/>
      <c r="G8" s="499"/>
      <c r="H8" s="499"/>
      <c r="I8" s="83">
        <v>8</v>
      </c>
    </row>
    <row r="9" spans="1:9" ht="15" customHeight="1" x14ac:dyDescent="0.25">
      <c r="A9" s="516" t="s">
        <v>1563</v>
      </c>
      <c r="B9" s="517"/>
      <c r="C9" s="517"/>
      <c r="D9" s="517"/>
      <c r="E9" s="517"/>
      <c r="F9" s="517"/>
      <c r="G9" s="517"/>
      <c r="H9" s="518"/>
      <c r="I9" s="86">
        <f>SUM(I7:I8)</f>
        <v>14</v>
      </c>
    </row>
    <row r="10" spans="1:9" x14ac:dyDescent="0.25">
      <c r="A10" s="509" t="s">
        <v>1524</v>
      </c>
      <c r="B10" s="510"/>
      <c r="C10" s="510"/>
      <c r="D10" s="510"/>
      <c r="E10" s="510"/>
      <c r="F10" s="510"/>
      <c r="G10" s="510"/>
      <c r="H10" s="510"/>
      <c r="I10" s="511"/>
    </row>
    <row r="11" spans="1:9" x14ac:dyDescent="0.25">
      <c r="A11" s="685" t="s">
        <v>360</v>
      </c>
      <c r="B11" s="507"/>
      <c r="C11" s="507"/>
      <c r="D11" s="507"/>
      <c r="E11" s="507" t="s">
        <v>164</v>
      </c>
      <c r="F11" s="507"/>
      <c r="G11" s="507"/>
      <c r="H11" s="507"/>
      <c r="I11" s="121">
        <v>3</v>
      </c>
    </row>
    <row r="12" spans="1:9" s="235" customFormat="1" ht="31.7" customHeight="1" x14ac:dyDescent="0.25">
      <c r="A12" s="504" t="s">
        <v>13</v>
      </c>
      <c r="B12" s="505"/>
      <c r="C12" s="505"/>
      <c r="D12" s="505"/>
      <c r="E12" s="512" t="s">
        <v>75</v>
      </c>
      <c r="F12" s="512"/>
      <c r="G12" s="512"/>
      <c r="H12" s="512"/>
      <c r="I12" s="83">
        <v>3</v>
      </c>
    </row>
    <row r="13" spans="1:9" x14ac:dyDescent="0.25">
      <c r="A13" s="504" t="s">
        <v>148</v>
      </c>
      <c r="B13" s="505"/>
      <c r="C13" s="505"/>
      <c r="D13" s="505"/>
      <c r="E13" s="512" t="s">
        <v>640</v>
      </c>
      <c r="F13" s="512"/>
      <c r="G13" s="512"/>
      <c r="H13" s="512"/>
      <c r="I13" s="83">
        <v>3</v>
      </c>
    </row>
    <row r="14" spans="1:9" x14ac:dyDescent="0.25">
      <c r="A14" s="685" t="s">
        <v>226</v>
      </c>
      <c r="B14" s="507"/>
      <c r="C14" s="507"/>
      <c r="D14" s="507"/>
      <c r="E14" s="507" t="s">
        <v>84</v>
      </c>
      <c r="F14" s="507"/>
      <c r="G14" s="507"/>
      <c r="H14" s="507"/>
      <c r="I14" s="121">
        <v>3</v>
      </c>
    </row>
    <row r="15" spans="1:9" ht="30" customHeight="1" x14ac:dyDescent="0.25">
      <c r="A15" s="689" t="s">
        <v>138</v>
      </c>
      <c r="B15" s="690"/>
      <c r="C15" s="690"/>
      <c r="D15" s="690"/>
      <c r="E15" s="528" t="s">
        <v>1963</v>
      </c>
      <c r="F15" s="528"/>
      <c r="G15" s="528"/>
      <c r="H15" s="528"/>
      <c r="I15" s="122">
        <v>3</v>
      </c>
    </row>
    <row r="16" spans="1:9" ht="30.95" customHeight="1" x14ac:dyDescent="0.25">
      <c r="A16" s="504" t="s">
        <v>10</v>
      </c>
      <c r="B16" s="505"/>
      <c r="C16" s="505"/>
      <c r="D16" s="505"/>
      <c r="E16" s="512" t="s">
        <v>74</v>
      </c>
      <c r="F16" s="512"/>
      <c r="G16" s="512"/>
      <c r="H16" s="512"/>
      <c r="I16" s="83">
        <v>3</v>
      </c>
    </row>
    <row r="17" spans="1:9" ht="30.95" customHeight="1" x14ac:dyDescent="0.25">
      <c r="A17" s="504" t="s">
        <v>11</v>
      </c>
      <c r="B17" s="505"/>
      <c r="C17" s="505"/>
      <c r="D17" s="505"/>
      <c r="E17" s="539" t="s">
        <v>159</v>
      </c>
      <c r="F17" s="539"/>
      <c r="G17" s="539"/>
      <c r="H17" s="539"/>
      <c r="I17" s="83">
        <v>3</v>
      </c>
    </row>
    <row r="18" spans="1:9" ht="31.7" customHeight="1" x14ac:dyDescent="0.25">
      <c r="A18" s="504" t="s">
        <v>805</v>
      </c>
      <c r="B18" s="505"/>
      <c r="C18" s="505"/>
      <c r="D18" s="505"/>
      <c r="E18" s="499" t="s">
        <v>80</v>
      </c>
      <c r="F18" s="499"/>
      <c r="G18" s="499"/>
      <c r="H18" s="499"/>
      <c r="I18" s="83">
        <v>3</v>
      </c>
    </row>
    <row r="19" spans="1:9" x14ac:dyDescent="0.25">
      <c r="A19" s="645" t="s">
        <v>403</v>
      </c>
      <c r="B19" s="646"/>
      <c r="C19" s="646"/>
      <c r="D19" s="646"/>
      <c r="E19" s="506" t="s">
        <v>205</v>
      </c>
      <c r="F19" s="506"/>
      <c r="G19" s="506"/>
      <c r="H19" s="506"/>
      <c r="I19" s="83">
        <v>3</v>
      </c>
    </row>
    <row r="20" spans="1:9" x14ac:dyDescent="0.25">
      <c r="A20" s="687" t="s">
        <v>362</v>
      </c>
      <c r="B20" s="528"/>
      <c r="C20" s="528"/>
      <c r="D20" s="528"/>
      <c r="E20" s="528" t="s">
        <v>9</v>
      </c>
      <c r="F20" s="528"/>
      <c r="G20" s="528"/>
      <c r="H20" s="528"/>
      <c r="I20" s="122">
        <v>3</v>
      </c>
    </row>
    <row r="21" spans="1:9" ht="30" customHeight="1" x14ac:dyDescent="0.25">
      <c r="A21" s="687" t="s">
        <v>490</v>
      </c>
      <c r="B21" s="528"/>
      <c r="C21" s="528"/>
      <c r="D21" s="528"/>
      <c r="E21" s="528"/>
      <c r="F21" s="528"/>
      <c r="G21" s="528"/>
      <c r="H21" s="528"/>
      <c r="I21" s="122">
        <v>18</v>
      </c>
    </row>
    <row r="22" spans="1:9" x14ac:dyDescent="0.25">
      <c r="A22" s="513" t="s">
        <v>1391</v>
      </c>
      <c r="B22" s="514"/>
      <c r="C22" s="514"/>
      <c r="D22" s="514"/>
      <c r="E22" s="514"/>
      <c r="F22" s="514"/>
      <c r="G22" s="514"/>
      <c r="H22" s="514"/>
      <c r="I22" s="84">
        <f>SUM(I11:I21)</f>
        <v>48</v>
      </c>
    </row>
    <row r="23" spans="1:9" x14ac:dyDescent="0.25">
      <c r="A23" s="516" t="s">
        <v>1392</v>
      </c>
      <c r="B23" s="517"/>
      <c r="C23" s="517"/>
      <c r="D23" s="517"/>
      <c r="E23" s="517"/>
      <c r="F23" s="517"/>
      <c r="G23" s="517"/>
      <c r="H23" s="517"/>
      <c r="I23" s="86">
        <f>SUM(I9,I22)</f>
        <v>62</v>
      </c>
    </row>
    <row r="24" spans="1:9" x14ac:dyDescent="0.25">
      <c r="A24" s="509" t="s">
        <v>1525</v>
      </c>
      <c r="B24" s="510"/>
      <c r="C24" s="510"/>
      <c r="D24" s="510"/>
      <c r="E24" s="510"/>
      <c r="F24" s="510"/>
      <c r="G24" s="510"/>
      <c r="H24" s="510"/>
      <c r="I24" s="511"/>
    </row>
    <row r="25" spans="1:9" x14ac:dyDescent="0.25">
      <c r="A25" s="504" t="s">
        <v>13</v>
      </c>
      <c r="B25" s="505"/>
      <c r="C25" s="505"/>
      <c r="D25" s="505"/>
      <c r="E25" s="512" t="s">
        <v>136</v>
      </c>
      <c r="F25" s="512"/>
      <c r="G25" s="512"/>
      <c r="H25" s="512"/>
      <c r="I25" s="83">
        <v>3</v>
      </c>
    </row>
    <row r="26" spans="1:9" x14ac:dyDescent="0.25">
      <c r="A26" s="687" t="s">
        <v>134</v>
      </c>
      <c r="B26" s="528"/>
      <c r="C26" s="528"/>
      <c r="D26" s="528"/>
      <c r="E26" s="528" t="s">
        <v>766</v>
      </c>
      <c r="F26" s="528"/>
      <c r="G26" s="528"/>
      <c r="H26" s="528"/>
      <c r="I26" s="122">
        <v>3</v>
      </c>
    </row>
    <row r="27" spans="1:9" ht="30" customHeight="1" x14ac:dyDescent="0.25">
      <c r="A27" s="504" t="s">
        <v>10</v>
      </c>
      <c r="B27" s="505"/>
      <c r="C27" s="505"/>
      <c r="D27" s="505"/>
      <c r="E27" s="512" t="s">
        <v>74</v>
      </c>
      <c r="F27" s="512"/>
      <c r="G27" s="512"/>
      <c r="H27" s="512"/>
      <c r="I27" s="83">
        <v>6</v>
      </c>
    </row>
    <row r="28" spans="1:9" x14ac:dyDescent="0.25">
      <c r="A28" s="504" t="s">
        <v>11</v>
      </c>
      <c r="B28" s="505"/>
      <c r="C28" s="505"/>
      <c r="D28" s="505"/>
      <c r="E28" s="539" t="s">
        <v>33</v>
      </c>
      <c r="F28" s="539"/>
      <c r="G28" s="539"/>
      <c r="H28" s="539"/>
      <c r="I28" s="83">
        <v>6</v>
      </c>
    </row>
    <row r="29" spans="1:9" ht="30.95" customHeight="1" x14ac:dyDescent="0.25">
      <c r="A29" s="504" t="s">
        <v>404</v>
      </c>
      <c r="B29" s="505"/>
      <c r="C29" s="505"/>
      <c r="D29" s="505"/>
      <c r="E29" s="499" t="s">
        <v>725</v>
      </c>
      <c r="F29" s="499"/>
      <c r="G29" s="499"/>
      <c r="H29" s="499"/>
      <c r="I29" s="83">
        <v>6</v>
      </c>
    </row>
    <row r="30" spans="1:9" x14ac:dyDescent="0.25">
      <c r="A30" s="498" t="s">
        <v>736</v>
      </c>
      <c r="B30" s="499"/>
      <c r="C30" s="499"/>
      <c r="D30" s="499"/>
      <c r="E30" s="499" t="s">
        <v>90</v>
      </c>
      <c r="F30" s="499"/>
      <c r="G30" s="499"/>
      <c r="H30" s="499"/>
      <c r="I30" s="83">
        <v>3</v>
      </c>
    </row>
    <row r="31" spans="1:9" x14ac:dyDescent="0.25">
      <c r="A31" s="687" t="s">
        <v>362</v>
      </c>
      <c r="B31" s="528"/>
      <c r="C31" s="528"/>
      <c r="D31" s="528"/>
      <c r="E31" s="528" t="s">
        <v>9</v>
      </c>
      <c r="F31" s="528"/>
      <c r="G31" s="528"/>
      <c r="H31" s="528"/>
      <c r="I31" s="122">
        <v>3</v>
      </c>
    </row>
    <row r="32" spans="1:9" x14ac:dyDescent="0.25">
      <c r="A32" s="687" t="s">
        <v>1738</v>
      </c>
      <c r="B32" s="528"/>
      <c r="C32" s="528"/>
      <c r="D32" s="528"/>
      <c r="E32" s="528" t="s">
        <v>1737</v>
      </c>
      <c r="F32" s="528"/>
      <c r="G32" s="528"/>
      <c r="H32" s="528"/>
      <c r="I32" s="122">
        <v>6</v>
      </c>
    </row>
    <row r="33" spans="1:9" x14ac:dyDescent="0.25">
      <c r="A33" s="572" t="s">
        <v>39</v>
      </c>
      <c r="B33" s="512"/>
      <c r="C33" s="512"/>
      <c r="D33" s="512"/>
      <c r="E33" s="676" t="s">
        <v>81</v>
      </c>
      <c r="F33" s="676"/>
      <c r="G33" s="676"/>
      <c r="H33" s="676"/>
      <c r="I33" s="103">
        <v>6</v>
      </c>
    </row>
    <row r="34" spans="1:9" x14ac:dyDescent="0.25">
      <c r="A34" s="498" t="s">
        <v>4</v>
      </c>
      <c r="B34" s="499"/>
      <c r="C34" s="499"/>
      <c r="D34" s="499"/>
      <c r="E34" s="499"/>
      <c r="F34" s="499"/>
      <c r="G34" s="499"/>
      <c r="H34" s="499"/>
      <c r="I34" s="83">
        <v>6</v>
      </c>
    </row>
    <row r="35" spans="1:9" x14ac:dyDescent="0.25">
      <c r="A35" s="513" t="s">
        <v>1551</v>
      </c>
      <c r="B35" s="514"/>
      <c r="C35" s="514"/>
      <c r="D35" s="514"/>
      <c r="E35" s="514"/>
      <c r="F35" s="514"/>
      <c r="G35" s="514"/>
      <c r="H35" s="514"/>
      <c r="I35" s="84">
        <f>SUM(I25:I34)</f>
        <v>48</v>
      </c>
    </row>
    <row r="36" spans="1:9" x14ac:dyDescent="0.25">
      <c r="A36" s="516" t="s">
        <v>1548</v>
      </c>
      <c r="B36" s="517"/>
      <c r="C36" s="517"/>
      <c r="D36" s="517"/>
      <c r="E36" s="517"/>
      <c r="F36" s="517"/>
      <c r="G36" s="517"/>
      <c r="H36" s="517"/>
      <c r="I36" s="86">
        <f>SUM(I9,I35)</f>
        <v>62</v>
      </c>
    </row>
    <row r="37" spans="1:9" x14ac:dyDescent="0.25">
      <c r="A37" s="509" t="s">
        <v>1526</v>
      </c>
      <c r="B37" s="510"/>
      <c r="C37" s="510"/>
      <c r="D37" s="510"/>
      <c r="E37" s="510"/>
      <c r="F37" s="510"/>
      <c r="G37" s="510"/>
      <c r="H37" s="510"/>
      <c r="I37" s="511"/>
    </row>
    <row r="38" spans="1:9" x14ac:dyDescent="0.25">
      <c r="A38" s="504" t="s">
        <v>13</v>
      </c>
      <c r="B38" s="505"/>
      <c r="C38" s="505"/>
      <c r="D38" s="505"/>
      <c r="E38" s="512" t="s">
        <v>136</v>
      </c>
      <c r="F38" s="512"/>
      <c r="G38" s="512"/>
      <c r="H38" s="512"/>
      <c r="I38" s="83">
        <v>3</v>
      </c>
    </row>
    <row r="39" spans="1:9" x14ac:dyDescent="0.25">
      <c r="A39" s="498" t="s">
        <v>1739</v>
      </c>
      <c r="B39" s="499"/>
      <c r="C39" s="499"/>
      <c r="D39" s="499"/>
      <c r="E39" s="499" t="s">
        <v>1415</v>
      </c>
      <c r="F39" s="499"/>
      <c r="G39" s="499"/>
      <c r="H39" s="499"/>
      <c r="I39" s="83">
        <v>6</v>
      </c>
    </row>
    <row r="40" spans="1:9" ht="30" customHeight="1" x14ac:dyDescent="0.25">
      <c r="A40" s="504" t="s">
        <v>10</v>
      </c>
      <c r="B40" s="505"/>
      <c r="C40" s="505"/>
      <c r="D40" s="505"/>
      <c r="E40" s="512" t="s">
        <v>74</v>
      </c>
      <c r="F40" s="512"/>
      <c r="G40" s="512"/>
      <c r="H40" s="512"/>
      <c r="I40" s="83">
        <v>6</v>
      </c>
    </row>
    <row r="41" spans="1:9" x14ac:dyDescent="0.25">
      <c r="A41" s="504" t="s">
        <v>11</v>
      </c>
      <c r="B41" s="505"/>
      <c r="C41" s="505"/>
      <c r="D41" s="505"/>
      <c r="E41" s="539" t="s">
        <v>33</v>
      </c>
      <c r="F41" s="539"/>
      <c r="G41" s="539"/>
      <c r="H41" s="539"/>
      <c r="I41" s="83">
        <v>6</v>
      </c>
    </row>
    <row r="42" spans="1:9" ht="30" customHeight="1" x14ac:dyDescent="0.25">
      <c r="A42" s="504" t="s">
        <v>404</v>
      </c>
      <c r="B42" s="505"/>
      <c r="C42" s="505"/>
      <c r="D42" s="505"/>
      <c r="E42" s="499" t="s">
        <v>725</v>
      </c>
      <c r="F42" s="499"/>
      <c r="G42" s="499"/>
      <c r="H42" s="499"/>
      <c r="I42" s="83">
        <v>6</v>
      </c>
    </row>
    <row r="43" spans="1:9" x14ac:dyDescent="0.25">
      <c r="A43" s="498" t="s">
        <v>736</v>
      </c>
      <c r="B43" s="499"/>
      <c r="C43" s="499"/>
      <c r="D43" s="499"/>
      <c r="E43" s="499" t="s">
        <v>90</v>
      </c>
      <c r="F43" s="499"/>
      <c r="G43" s="499"/>
      <c r="H43" s="499"/>
      <c r="I43" s="83">
        <v>3</v>
      </c>
    </row>
    <row r="44" spans="1:9" x14ac:dyDescent="0.25">
      <c r="A44" s="572" t="s">
        <v>39</v>
      </c>
      <c r="B44" s="512"/>
      <c r="C44" s="512"/>
      <c r="D44" s="512"/>
      <c r="E44" s="676" t="s">
        <v>2311</v>
      </c>
      <c r="F44" s="676"/>
      <c r="G44" s="676"/>
      <c r="H44" s="676"/>
      <c r="I44" s="103">
        <v>12</v>
      </c>
    </row>
    <row r="45" spans="1:9" x14ac:dyDescent="0.25">
      <c r="A45" s="498" t="s">
        <v>4</v>
      </c>
      <c r="B45" s="499"/>
      <c r="C45" s="499"/>
      <c r="D45" s="499"/>
      <c r="E45" s="499"/>
      <c r="F45" s="499"/>
      <c r="G45" s="499"/>
      <c r="H45" s="499"/>
      <c r="I45" s="83">
        <v>6</v>
      </c>
    </row>
    <row r="46" spans="1:9" x14ac:dyDescent="0.25">
      <c r="A46" s="513" t="s">
        <v>1542</v>
      </c>
      <c r="B46" s="514"/>
      <c r="C46" s="514"/>
      <c r="D46" s="514"/>
      <c r="E46" s="514"/>
      <c r="F46" s="514"/>
      <c r="G46" s="514"/>
      <c r="H46" s="514"/>
      <c r="I46" s="84">
        <f>SUM(I38:I45)</f>
        <v>48</v>
      </c>
    </row>
    <row r="47" spans="1:9" x14ac:dyDescent="0.25">
      <c r="A47" s="516" t="s">
        <v>1543</v>
      </c>
      <c r="B47" s="517"/>
      <c r="C47" s="517"/>
      <c r="D47" s="517"/>
      <c r="E47" s="517"/>
      <c r="F47" s="517"/>
      <c r="G47" s="517"/>
      <c r="H47" s="517"/>
      <c r="I47" s="86">
        <f>SUM(I9,I46)</f>
        <v>62</v>
      </c>
    </row>
    <row r="48" spans="1:9" x14ac:dyDescent="0.25">
      <c r="A48" s="527" t="s">
        <v>560</v>
      </c>
      <c r="B48" s="527"/>
      <c r="C48" s="527" t="s">
        <v>1361</v>
      </c>
      <c r="D48" s="527"/>
      <c r="E48" s="219"/>
      <c r="F48" s="219"/>
      <c r="G48" s="219"/>
      <c r="H48" s="219"/>
      <c r="I48" s="93"/>
    </row>
  </sheetData>
  <sheetProtection password="CA9D" sheet="1" objects="1" scenarios="1"/>
  <mergeCells count="81">
    <mergeCell ref="E8:H8"/>
    <mergeCell ref="A1:I1"/>
    <mergeCell ref="A2:I2"/>
    <mergeCell ref="A5:I5"/>
    <mergeCell ref="A7:D7"/>
    <mergeCell ref="E7:H7"/>
    <mergeCell ref="B4:D4"/>
    <mergeCell ref="A3:B3"/>
    <mergeCell ref="C3:I3"/>
    <mergeCell ref="A6:I6"/>
    <mergeCell ref="A44:D44"/>
    <mergeCell ref="E44:H44"/>
    <mergeCell ref="E39:H39"/>
    <mergeCell ref="A39:D39"/>
    <mergeCell ref="A33:D33"/>
    <mergeCell ref="E33:H33"/>
    <mergeCell ref="A42:D42"/>
    <mergeCell ref="E42:H42"/>
    <mergeCell ref="A9:H9"/>
    <mergeCell ref="A8:D8"/>
    <mergeCell ref="A10:I10"/>
    <mergeCell ref="A20:D20"/>
    <mergeCell ref="C48:D48"/>
    <mergeCell ref="A48:B48"/>
    <mergeCell ref="A26:D26"/>
    <mergeCell ref="E26:H26"/>
    <mergeCell ref="A32:D32"/>
    <mergeCell ref="E32:H32"/>
    <mergeCell ref="A35:H35"/>
    <mergeCell ref="A47:H47"/>
    <mergeCell ref="A46:H46"/>
    <mergeCell ref="A36:H36"/>
    <mergeCell ref="A31:D31"/>
    <mergeCell ref="E31:H31"/>
    <mergeCell ref="E20:H20"/>
    <mergeCell ref="A15:D15"/>
    <mergeCell ref="E15:H15"/>
    <mergeCell ref="A14:D14"/>
    <mergeCell ref="E14:H14"/>
    <mergeCell ref="A22:H22"/>
    <mergeCell ref="A23:H23"/>
    <mergeCell ref="A25:D25"/>
    <mergeCell ref="E25:H25"/>
    <mergeCell ref="A38:D38"/>
    <mergeCell ref="E38:H38"/>
    <mergeCell ref="A24:I24"/>
    <mergeCell ref="A37:I37"/>
    <mergeCell ref="A30:D30"/>
    <mergeCell ref="E30:H30"/>
    <mergeCell ref="A13:D13"/>
    <mergeCell ref="E13:H13"/>
    <mergeCell ref="A28:D28"/>
    <mergeCell ref="E28:H28"/>
    <mergeCell ref="A41:D41"/>
    <mergeCell ref="E41:H41"/>
    <mergeCell ref="A17:D17"/>
    <mergeCell ref="E17:H17"/>
    <mergeCell ref="A19:D19"/>
    <mergeCell ref="E19:H19"/>
    <mergeCell ref="A16:D16"/>
    <mergeCell ref="E16:H16"/>
    <mergeCell ref="A27:D27"/>
    <mergeCell ref="E27:H27"/>
    <mergeCell ref="A40:D40"/>
    <mergeCell ref="E40:H40"/>
    <mergeCell ref="A45:D45"/>
    <mergeCell ref="E45:H45"/>
    <mergeCell ref="A11:D11"/>
    <mergeCell ref="E11:H11"/>
    <mergeCell ref="A12:D12"/>
    <mergeCell ref="E12:H12"/>
    <mergeCell ref="A43:D43"/>
    <mergeCell ref="E43:H43"/>
    <mergeCell ref="A21:D21"/>
    <mergeCell ref="E21:H21"/>
    <mergeCell ref="A34:D34"/>
    <mergeCell ref="E34:H34"/>
    <mergeCell ref="A18:D18"/>
    <mergeCell ref="E18:H18"/>
    <mergeCell ref="A29:D29"/>
    <mergeCell ref="E29:H29"/>
  </mergeCells>
  <hyperlinks>
    <hyperlink ref="A48" location="'Table of Contents'!A1" display="table of contents"/>
    <hyperlink ref="C48:D4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30"/>
  <sheetViews>
    <sheetView view="pageLayout" zoomScaleNormal="100" workbookViewId="0">
      <selection activeCell="A2" sqref="A2:I2"/>
    </sheetView>
  </sheetViews>
  <sheetFormatPr defaultColWidth="9.140625" defaultRowHeight="15" x14ac:dyDescent="0.25"/>
  <cols>
    <col min="1" max="8" width="9.140625" style="25"/>
    <col min="9" max="9" width="9.140625" style="2"/>
    <col min="10" max="16384" width="9.140625" style="25"/>
  </cols>
  <sheetData>
    <row r="1" spans="1:9" ht="14.65" x14ac:dyDescent="0.3">
      <c r="A1" s="447" t="s">
        <v>312</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209</v>
      </c>
      <c r="D3" s="520"/>
      <c r="E3" s="520"/>
      <c r="F3" s="520"/>
      <c r="G3" s="520"/>
      <c r="H3" s="520"/>
      <c r="I3" s="521"/>
    </row>
    <row r="4" spans="1:9" x14ac:dyDescent="0.25">
      <c r="A4" s="81" t="s">
        <v>29</v>
      </c>
      <c r="B4" s="638">
        <v>51.220700000000001</v>
      </c>
      <c r="C4" s="638"/>
      <c r="D4" s="638"/>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x14ac:dyDescent="0.25">
      <c r="A11" s="645" t="s">
        <v>13</v>
      </c>
      <c r="B11" s="646"/>
      <c r="C11" s="646"/>
      <c r="D11" s="646"/>
      <c r="E11" s="506" t="s">
        <v>14</v>
      </c>
      <c r="F11" s="506"/>
      <c r="G11" s="506"/>
      <c r="H11" s="506"/>
      <c r="I11" s="83">
        <v>3</v>
      </c>
    </row>
    <row r="12" spans="1:9" ht="15" customHeight="1" x14ac:dyDescent="0.25">
      <c r="A12" s="645" t="s">
        <v>212</v>
      </c>
      <c r="B12" s="646"/>
      <c r="C12" s="646"/>
      <c r="D12" s="646"/>
      <c r="E12" s="506" t="s">
        <v>12</v>
      </c>
      <c r="F12" s="506"/>
      <c r="G12" s="506"/>
      <c r="H12" s="506"/>
      <c r="I12" s="83">
        <v>3</v>
      </c>
    </row>
    <row r="13" spans="1:9" ht="33" customHeight="1" x14ac:dyDescent="0.25">
      <c r="A13" s="645" t="s">
        <v>11</v>
      </c>
      <c r="B13" s="646"/>
      <c r="C13" s="646"/>
      <c r="D13" s="646"/>
      <c r="E13" s="646" t="s">
        <v>877</v>
      </c>
      <c r="F13" s="646"/>
      <c r="G13" s="646"/>
      <c r="H13" s="646"/>
      <c r="I13" s="83">
        <v>6</v>
      </c>
    </row>
    <row r="14" spans="1:9" ht="15" customHeight="1" x14ac:dyDescent="0.25">
      <c r="A14" s="645" t="s">
        <v>403</v>
      </c>
      <c r="B14" s="646"/>
      <c r="C14" s="646"/>
      <c r="D14" s="646"/>
      <c r="E14" s="506" t="s">
        <v>205</v>
      </c>
      <c r="F14" s="506"/>
      <c r="G14" s="506"/>
      <c r="H14" s="506"/>
      <c r="I14" s="83">
        <v>3</v>
      </c>
    </row>
    <row r="15" spans="1:9" ht="33" customHeight="1" x14ac:dyDescent="0.3">
      <c r="A15" s="504" t="s">
        <v>10</v>
      </c>
      <c r="B15" s="505"/>
      <c r="C15" s="505"/>
      <c r="D15" s="505"/>
      <c r="E15" s="512" t="s">
        <v>74</v>
      </c>
      <c r="F15" s="512"/>
      <c r="G15" s="512"/>
      <c r="H15" s="512"/>
      <c r="I15" s="83">
        <v>3</v>
      </c>
    </row>
    <row r="16" spans="1:9" ht="15" customHeight="1" x14ac:dyDescent="0.3">
      <c r="A16" s="498"/>
      <c r="B16" s="499"/>
      <c r="C16" s="499"/>
      <c r="D16" s="499"/>
      <c r="E16" s="499"/>
      <c r="F16" s="499"/>
      <c r="G16" s="499"/>
      <c r="H16" s="499"/>
      <c r="I16" s="83"/>
    </row>
    <row r="17" spans="1:9" ht="14.65" x14ac:dyDescent="0.3">
      <c r="A17" s="532" t="s">
        <v>125</v>
      </c>
      <c r="B17" s="533"/>
      <c r="C17" s="533"/>
      <c r="D17" s="533"/>
      <c r="E17" s="533"/>
      <c r="F17" s="533"/>
      <c r="G17" s="533"/>
      <c r="H17" s="533"/>
      <c r="I17" s="534"/>
    </row>
    <row r="18" spans="1:9" ht="15" customHeight="1" x14ac:dyDescent="0.3">
      <c r="A18" s="538" t="s">
        <v>983</v>
      </c>
      <c r="B18" s="539"/>
      <c r="C18" s="539"/>
      <c r="D18" s="539"/>
      <c r="E18" s="512" t="s">
        <v>627</v>
      </c>
      <c r="F18" s="512"/>
      <c r="G18" s="512"/>
      <c r="H18" s="512"/>
      <c r="I18" s="103">
        <v>4</v>
      </c>
    </row>
    <row r="19" spans="1:9" x14ac:dyDescent="0.25">
      <c r="A19" s="538" t="s">
        <v>562</v>
      </c>
      <c r="B19" s="539"/>
      <c r="C19" s="539"/>
      <c r="D19" s="539"/>
      <c r="E19" s="499" t="s">
        <v>2256</v>
      </c>
      <c r="F19" s="499"/>
      <c r="G19" s="499"/>
      <c r="H19" s="499"/>
      <c r="I19" s="103">
        <v>4</v>
      </c>
    </row>
    <row r="20" spans="1:9" ht="14.65" x14ac:dyDescent="0.3">
      <c r="A20" s="498"/>
      <c r="B20" s="499"/>
      <c r="C20" s="499"/>
      <c r="D20" s="499"/>
      <c r="E20" s="499"/>
      <c r="F20" s="499"/>
      <c r="G20" s="499"/>
      <c r="H20" s="499"/>
      <c r="I20" s="83"/>
    </row>
    <row r="21" spans="1:9" ht="14.65" x14ac:dyDescent="0.3">
      <c r="A21" s="532" t="s">
        <v>3</v>
      </c>
      <c r="B21" s="533"/>
      <c r="C21" s="533"/>
      <c r="D21" s="533"/>
      <c r="E21" s="533"/>
      <c r="F21" s="533"/>
      <c r="G21" s="533"/>
      <c r="H21" s="533"/>
      <c r="I21" s="534"/>
    </row>
    <row r="22" spans="1:9" ht="31.7" customHeight="1" x14ac:dyDescent="0.3">
      <c r="A22" s="498" t="s">
        <v>994</v>
      </c>
      <c r="B22" s="499"/>
      <c r="C22" s="499"/>
      <c r="D22" s="499"/>
      <c r="E22" s="505" t="s">
        <v>486</v>
      </c>
      <c r="F22" s="505"/>
      <c r="G22" s="505"/>
      <c r="H22" s="505"/>
      <c r="I22" s="83">
        <v>3</v>
      </c>
    </row>
    <row r="23" spans="1:9" ht="15" customHeight="1" x14ac:dyDescent="0.25">
      <c r="A23" s="498"/>
      <c r="B23" s="499"/>
      <c r="C23" s="499"/>
      <c r="D23" s="499"/>
      <c r="E23" s="499"/>
      <c r="F23" s="499"/>
      <c r="G23" s="499"/>
      <c r="H23" s="499"/>
      <c r="I23" s="83"/>
    </row>
    <row r="24" spans="1:9" x14ac:dyDescent="0.25">
      <c r="A24" s="532" t="s">
        <v>18</v>
      </c>
      <c r="B24" s="533"/>
      <c r="C24" s="533"/>
      <c r="D24" s="533"/>
      <c r="E24" s="533"/>
      <c r="F24" s="533"/>
      <c r="G24" s="533"/>
      <c r="H24" s="533"/>
      <c r="I24" s="534"/>
    </row>
    <row r="25" spans="1:9" ht="15" customHeight="1" x14ac:dyDescent="0.25">
      <c r="A25" s="538" t="s">
        <v>217</v>
      </c>
      <c r="B25" s="539"/>
      <c r="C25" s="539"/>
      <c r="D25" s="539"/>
      <c r="E25" s="505" t="s">
        <v>135</v>
      </c>
      <c r="F25" s="505"/>
      <c r="G25" s="505"/>
      <c r="H25" s="505"/>
      <c r="I25" s="83">
        <v>3</v>
      </c>
    </row>
    <row r="26" spans="1:9" ht="15" customHeight="1" x14ac:dyDescent="0.25">
      <c r="A26" s="538" t="s">
        <v>650</v>
      </c>
      <c r="B26" s="539"/>
      <c r="C26" s="539"/>
      <c r="D26" s="539"/>
      <c r="E26" s="505" t="s">
        <v>216</v>
      </c>
      <c r="F26" s="505"/>
      <c r="G26" s="505"/>
      <c r="H26" s="505"/>
      <c r="I26" s="83">
        <v>3</v>
      </c>
    </row>
    <row r="27" spans="1:9" ht="15" customHeight="1" x14ac:dyDescent="0.25">
      <c r="A27" s="538" t="s">
        <v>1006</v>
      </c>
      <c r="B27" s="539"/>
      <c r="C27" s="539"/>
      <c r="D27" s="539"/>
      <c r="E27" s="505"/>
      <c r="F27" s="505"/>
      <c r="G27" s="505"/>
      <c r="H27" s="505"/>
      <c r="I27" s="83">
        <v>6</v>
      </c>
    </row>
    <row r="28" spans="1:9" ht="30" customHeight="1" x14ac:dyDescent="0.25">
      <c r="A28" s="538" t="s">
        <v>2145</v>
      </c>
      <c r="B28" s="539"/>
      <c r="C28" s="539"/>
      <c r="D28" s="539"/>
      <c r="E28" s="505"/>
      <c r="F28" s="505"/>
      <c r="G28" s="505"/>
      <c r="H28" s="505"/>
      <c r="I28" s="83">
        <v>12</v>
      </c>
    </row>
    <row r="29" spans="1:9" x14ac:dyDescent="0.25">
      <c r="A29" s="516" t="s">
        <v>1392</v>
      </c>
      <c r="B29" s="517"/>
      <c r="C29" s="517"/>
      <c r="D29" s="517"/>
      <c r="E29" s="517"/>
      <c r="F29" s="517"/>
      <c r="G29" s="517"/>
      <c r="H29" s="518"/>
      <c r="I29" s="86">
        <f>SUM(I7:I8,I11:I15,I18:I19,I22,I25:I28)</f>
        <v>62</v>
      </c>
    </row>
    <row r="30" spans="1:9" x14ac:dyDescent="0.25">
      <c r="A30" s="527" t="s">
        <v>560</v>
      </c>
      <c r="B30" s="527"/>
      <c r="C30" s="527" t="s">
        <v>1361</v>
      </c>
      <c r="D30" s="527"/>
      <c r="E30" s="219"/>
      <c r="F30" s="219"/>
      <c r="G30" s="219"/>
      <c r="H30" s="219"/>
      <c r="I30" s="93"/>
    </row>
  </sheetData>
  <sheetProtection password="CA9D" sheet="1" objects="1" scenarios="1"/>
  <mergeCells count="50">
    <mergeCell ref="E8:H8"/>
    <mergeCell ref="A9:D9"/>
    <mergeCell ref="E9:H9"/>
    <mergeCell ref="A10:I10"/>
    <mergeCell ref="A1:I1"/>
    <mergeCell ref="A2:I2"/>
    <mergeCell ref="A5:I5"/>
    <mergeCell ref="A6:I6"/>
    <mergeCell ref="A7:D7"/>
    <mergeCell ref="E7:H7"/>
    <mergeCell ref="B4:D4"/>
    <mergeCell ref="E19:H19"/>
    <mergeCell ref="A3:B3"/>
    <mergeCell ref="C3:I3"/>
    <mergeCell ref="A29:H29"/>
    <mergeCell ref="A24:I24"/>
    <mergeCell ref="A26:D26"/>
    <mergeCell ref="A22:D22"/>
    <mergeCell ref="E22:H22"/>
    <mergeCell ref="A23:D23"/>
    <mergeCell ref="E23:H23"/>
    <mergeCell ref="A20:D20"/>
    <mergeCell ref="E20:H20"/>
    <mergeCell ref="A21:I21"/>
    <mergeCell ref="A11:D11"/>
    <mergeCell ref="E11:H11"/>
    <mergeCell ref="A8:D8"/>
    <mergeCell ref="A30:B30"/>
    <mergeCell ref="A14:D14"/>
    <mergeCell ref="E14:H14"/>
    <mergeCell ref="A12:D12"/>
    <mergeCell ref="E12:H12"/>
    <mergeCell ref="A18:D18"/>
    <mergeCell ref="E18:H18"/>
    <mergeCell ref="A17:I17"/>
    <mergeCell ref="A13:D13"/>
    <mergeCell ref="E13:H13"/>
    <mergeCell ref="A15:D15"/>
    <mergeCell ref="E15:H15"/>
    <mergeCell ref="A16:D16"/>
    <mergeCell ref="E16:H16"/>
    <mergeCell ref="A19:D19"/>
    <mergeCell ref="C30:D30"/>
    <mergeCell ref="A27:D27"/>
    <mergeCell ref="E27:H27"/>
    <mergeCell ref="A25:D25"/>
    <mergeCell ref="E25:H25"/>
    <mergeCell ref="A28:D28"/>
    <mergeCell ref="E28:H28"/>
    <mergeCell ref="E26:H26"/>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I24"/>
  <sheetViews>
    <sheetView view="pageLayout" zoomScaleNormal="100" workbookViewId="0">
      <selection activeCell="A10" sqref="A10:I10"/>
    </sheetView>
  </sheetViews>
  <sheetFormatPr defaultColWidth="9.140625" defaultRowHeight="15" x14ac:dyDescent="0.25"/>
  <cols>
    <col min="1" max="8" width="9.140625" style="25"/>
    <col min="9" max="9" width="9.140625" style="2"/>
    <col min="10" max="16384" width="9.140625" style="25"/>
  </cols>
  <sheetData>
    <row r="1" spans="1:9" ht="14.65" x14ac:dyDescent="0.3">
      <c r="A1" s="447" t="s">
        <v>313</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572</v>
      </c>
      <c r="D3" s="520"/>
      <c r="E3" s="520"/>
      <c r="F3" s="520"/>
      <c r="G3" s="520"/>
      <c r="H3" s="520"/>
      <c r="I3" s="521"/>
    </row>
    <row r="4" spans="1:9" x14ac:dyDescent="0.25">
      <c r="A4" s="81" t="s">
        <v>29</v>
      </c>
      <c r="B4" s="215" t="s">
        <v>1008</v>
      </c>
      <c r="C4" s="213"/>
      <c r="D4" s="213"/>
      <c r="E4" s="213"/>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0.95" customHeight="1" x14ac:dyDescent="0.3">
      <c r="A11" s="504" t="s">
        <v>726</v>
      </c>
      <c r="B11" s="505"/>
      <c r="C11" s="505"/>
      <c r="D11" s="505"/>
      <c r="E11" s="646" t="s">
        <v>1123</v>
      </c>
      <c r="F11" s="646"/>
      <c r="G11" s="646"/>
      <c r="H11" s="646"/>
      <c r="I11" s="83">
        <v>9</v>
      </c>
    </row>
    <row r="12" spans="1:9" x14ac:dyDescent="0.25">
      <c r="A12" s="538" t="s">
        <v>727</v>
      </c>
      <c r="B12" s="539"/>
      <c r="C12" s="539"/>
      <c r="D12" s="539"/>
      <c r="E12" s="506" t="s">
        <v>1121</v>
      </c>
      <c r="F12" s="506"/>
      <c r="G12" s="506"/>
      <c r="H12" s="506"/>
      <c r="I12" s="83">
        <v>6</v>
      </c>
    </row>
    <row r="13" spans="1:9" ht="14.65" x14ac:dyDescent="0.3">
      <c r="A13" s="498"/>
      <c r="B13" s="499"/>
      <c r="C13" s="499"/>
      <c r="D13" s="499"/>
      <c r="E13" s="499"/>
      <c r="F13" s="499"/>
      <c r="G13" s="499"/>
      <c r="H13" s="499"/>
      <c r="I13" s="83"/>
    </row>
    <row r="14" spans="1:9" ht="15" customHeight="1" x14ac:dyDescent="0.3">
      <c r="A14" s="532" t="s">
        <v>125</v>
      </c>
      <c r="B14" s="533"/>
      <c r="C14" s="533"/>
      <c r="D14" s="533"/>
      <c r="E14" s="533"/>
      <c r="F14" s="533"/>
      <c r="G14" s="533"/>
      <c r="H14" s="533"/>
      <c r="I14" s="534"/>
    </row>
    <row r="15" spans="1:9" ht="14.65" x14ac:dyDescent="0.3">
      <c r="A15" s="538" t="s">
        <v>357</v>
      </c>
      <c r="B15" s="539"/>
      <c r="C15" s="539"/>
      <c r="D15" s="539"/>
      <c r="E15" s="539" t="s">
        <v>133</v>
      </c>
      <c r="F15" s="539"/>
      <c r="G15" s="539"/>
      <c r="H15" s="539"/>
      <c r="I15" s="105">
        <v>8</v>
      </c>
    </row>
    <row r="16" spans="1:9" ht="14.65" x14ac:dyDescent="0.3">
      <c r="A16" s="498"/>
      <c r="B16" s="499"/>
      <c r="C16" s="499"/>
      <c r="D16" s="499"/>
      <c r="E16" s="499"/>
      <c r="F16" s="499"/>
      <c r="G16" s="499"/>
      <c r="H16" s="499"/>
      <c r="I16" s="214"/>
    </row>
    <row r="17" spans="1:9" ht="14.65" x14ac:dyDescent="0.3">
      <c r="A17" s="532" t="s">
        <v>3</v>
      </c>
      <c r="B17" s="533"/>
      <c r="C17" s="533"/>
      <c r="D17" s="533"/>
      <c r="E17" s="533"/>
      <c r="F17" s="533"/>
      <c r="G17" s="533"/>
      <c r="H17" s="533"/>
      <c r="I17" s="534"/>
    </row>
    <row r="18" spans="1:9" ht="30" customHeight="1" x14ac:dyDescent="0.3">
      <c r="A18" s="504" t="s">
        <v>15</v>
      </c>
      <c r="B18" s="505"/>
      <c r="C18" s="505"/>
      <c r="D18" s="505"/>
      <c r="E18" s="499" t="s">
        <v>80</v>
      </c>
      <c r="F18" s="499"/>
      <c r="G18" s="499"/>
      <c r="H18" s="499"/>
      <c r="I18" s="83">
        <v>3</v>
      </c>
    </row>
    <row r="19" spans="1:9" ht="15" customHeight="1" x14ac:dyDescent="0.3">
      <c r="A19" s="498"/>
      <c r="B19" s="499"/>
      <c r="C19" s="499"/>
      <c r="D19" s="499"/>
      <c r="E19" s="499"/>
      <c r="F19" s="499"/>
      <c r="G19" s="499"/>
      <c r="H19" s="499"/>
      <c r="I19" s="83"/>
    </row>
    <row r="20" spans="1:9" ht="14.65" x14ac:dyDescent="0.3">
      <c r="A20" s="532" t="s">
        <v>18</v>
      </c>
      <c r="B20" s="533"/>
      <c r="C20" s="533"/>
      <c r="D20" s="533"/>
      <c r="E20" s="533"/>
      <c r="F20" s="533"/>
      <c r="G20" s="533"/>
      <c r="H20" s="533"/>
      <c r="I20" s="534"/>
    </row>
    <row r="21" spans="1:9" ht="14.65" x14ac:dyDescent="0.3">
      <c r="A21" s="498" t="s">
        <v>134</v>
      </c>
      <c r="B21" s="499"/>
      <c r="C21" s="499"/>
      <c r="D21" s="499"/>
      <c r="E21" s="512" t="s">
        <v>765</v>
      </c>
      <c r="F21" s="512"/>
      <c r="G21" s="512"/>
      <c r="H21" s="512"/>
      <c r="I21" s="83">
        <v>3</v>
      </c>
    </row>
    <row r="22" spans="1:9" ht="76.7" customHeight="1" x14ac:dyDescent="0.25">
      <c r="A22" s="538" t="s">
        <v>4</v>
      </c>
      <c r="B22" s="539"/>
      <c r="C22" s="539"/>
      <c r="D22" s="539"/>
      <c r="E22" s="512" t="s">
        <v>1007</v>
      </c>
      <c r="F22" s="512"/>
      <c r="G22" s="512"/>
      <c r="H22" s="512"/>
      <c r="I22" s="103">
        <v>19</v>
      </c>
    </row>
    <row r="23" spans="1:9" x14ac:dyDescent="0.25">
      <c r="A23" s="516" t="s">
        <v>1394</v>
      </c>
      <c r="B23" s="517"/>
      <c r="C23" s="517"/>
      <c r="D23" s="517"/>
      <c r="E23" s="517"/>
      <c r="F23" s="517"/>
      <c r="G23" s="517"/>
      <c r="H23" s="518"/>
      <c r="I23" s="86">
        <f>SUM(I7:I8,I11:I12,I15:I15,I18,I21:I22)</f>
        <v>57</v>
      </c>
    </row>
    <row r="24" spans="1:9" x14ac:dyDescent="0.25">
      <c r="A24" s="527" t="s">
        <v>560</v>
      </c>
      <c r="B24" s="527"/>
      <c r="C24" s="527" t="s">
        <v>1361</v>
      </c>
      <c r="D24" s="527"/>
      <c r="E24" s="219"/>
      <c r="F24" s="219"/>
      <c r="G24" s="219"/>
      <c r="H24" s="219"/>
      <c r="I24" s="93"/>
    </row>
  </sheetData>
  <mergeCells count="37">
    <mergeCell ref="A8:D8"/>
    <mergeCell ref="E8:H8"/>
    <mergeCell ref="A1:I1"/>
    <mergeCell ref="A2:I2"/>
    <mergeCell ref="A5:I5"/>
    <mergeCell ref="A6:I6"/>
    <mergeCell ref="A7:D7"/>
    <mergeCell ref="E7:H7"/>
    <mergeCell ref="A3:B3"/>
    <mergeCell ref="C3:I3"/>
    <mergeCell ref="A23:H23"/>
    <mergeCell ref="A16:D16"/>
    <mergeCell ref="E16:H16"/>
    <mergeCell ref="A17:I17"/>
    <mergeCell ref="A18:D18"/>
    <mergeCell ref="E18:H18"/>
    <mergeCell ref="A14:I14"/>
    <mergeCell ref="A15:D15"/>
    <mergeCell ref="E15:H15"/>
    <mergeCell ref="A22:D22"/>
    <mergeCell ref="E22:H22"/>
    <mergeCell ref="A12:D12"/>
    <mergeCell ref="E12:H12"/>
    <mergeCell ref="A9:D9"/>
    <mergeCell ref="E9:H9"/>
    <mergeCell ref="C24:D24"/>
    <mergeCell ref="A21:D21"/>
    <mergeCell ref="E21:H21"/>
    <mergeCell ref="A19:D19"/>
    <mergeCell ref="E19:H19"/>
    <mergeCell ref="A20:I20"/>
    <mergeCell ref="A10:I10"/>
    <mergeCell ref="A11:D11"/>
    <mergeCell ref="E11:H11"/>
    <mergeCell ref="A24:B24"/>
    <mergeCell ref="A13:D13"/>
    <mergeCell ref="E13:H13"/>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33"/>
  <sheetViews>
    <sheetView view="pageLayout" topLeftCell="A13"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ht="14.65" x14ac:dyDescent="0.3">
      <c r="A1" s="447" t="s">
        <v>314</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103</v>
      </c>
      <c r="D3" s="520"/>
      <c r="E3" s="520"/>
      <c r="F3" s="520"/>
      <c r="G3" s="520"/>
      <c r="H3" s="520"/>
      <c r="I3" s="521"/>
    </row>
    <row r="4" spans="1:9" x14ac:dyDescent="0.25">
      <c r="A4" s="81" t="s">
        <v>29</v>
      </c>
      <c r="B4" s="670" t="s">
        <v>1012</v>
      </c>
      <c r="C4" s="670"/>
      <c r="D4" s="670"/>
      <c r="E4" s="670"/>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38" t="s">
        <v>13</v>
      </c>
      <c r="B11" s="539"/>
      <c r="C11" s="539"/>
      <c r="D11" s="539"/>
      <c r="E11" s="646" t="s">
        <v>136</v>
      </c>
      <c r="F11" s="646"/>
      <c r="G11" s="646"/>
      <c r="H11" s="646"/>
      <c r="I11" s="105">
        <v>3</v>
      </c>
    </row>
    <row r="12" spans="1:9" ht="14.65" x14ac:dyDescent="0.3">
      <c r="A12" s="504" t="s">
        <v>212</v>
      </c>
      <c r="B12" s="505"/>
      <c r="C12" s="505"/>
      <c r="D12" s="505"/>
      <c r="E12" s="505" t="s">
        <v>12</v>
      </c>
      <c r="F12" s="505"/>
      <c r="G12" s="505"/>
      <c r="H12" s="505"/>
      <c r="I12" s="83">
        <v>3</v>
      </c>
    </row>
    <row r="13" spans="1:9" x14ac:dyDescent="0.25">
      <c r="A13" s="645" t="s">
        <v>11</v>
      </c>
      <c r="B13" s="646"/>
      <c r="C13" s="646"/>
      <c r="D13" s="646"/>
      <c r="E13" s="506" t="s">
        <v>33</v>
      </c>
      <c r="F13" s="506"/>
      <c r="G13" s="506"/>
      <c r="H13" s="506"/>
      <c r="I13" s="83">
        <v>6</v>
      </c>
    </row>
    <row r="14" spans="1:9" ht="108" customHeight="1" x14ac:dyDescent="0.25">
      <c r="A14" s="645" t="s">
        <v>43</v>
      </c>
      <c r="B14" s="646"/>
      <c r="C14" s="646"/>
      <c r="D14" s="646"/>
      <c r="E14" s="646" t="s">
        <v>1162</v>
      </c>
      <c r="F14" s="646"/>
      <c r="G14" s="646"/>
      <c r="H14" s="646"/>
      <c r="I14" s="83">
        <v>3</v>
      </c>
    </row>
    <row r="15" spans="1:9" x14ac:dyDescent="0.25">
      <c r="A15" s="650" t="s">
        <v>378</v>
      </c>
      <c r="B15" s="506"/>
      <c r="C15" s="506"/>
      <c r="D15" s="506"/>
      <c r="E15" s="506" t="s">
        <v>132</v>
      </c>
      <c r="F15" s="506"/>
      <c r="G15" s="506"/>
      <c r="H15" s="506"/>
      <c r="I15" s="83">
        <v>3</v>
      </c>
    </row>
    <row r="16" spans="1:9" ht="27.75" customHeight="1" x14ac:dyDescent="0.25">
      <c r="A16" s="645" t="s">
        <v>10</v>
      </c>
      <c r="B16" s="646"/>
      <c r="C16" s="646"/>
      <c r="D16" s="646"/>
      <c r="E16" s="506" t="s">
        <v>1009</v>
      </c>
      <c r="F16" s="506"/>
      <c r="G16" s="506"/>
      <c r="H16" s="506"/>
      <c r="I16" s="83">
        <v>3</v>
      </c>
    </row>
    <row r="17" spans="1:9" ht="46.5" customHeight="1" x14ac:dyDescent="0.25">
      <c r="A17" s="645" t="s">
        <v>727</v>
      </c>
      <c r="B17" s="646"/>
      <c r="C17" s="646"/>
      <c r="D17" s="646"/>
      <c r="E17" s="506" t="s">
        <v>1752</v>
      </c>
      <c r="F17" s="506"/>
      <c r="G17" s="506"/>
      <c r="H17" s="506"/>
      <c r="I17" s="83">
        <v>3</v>
      </c>
    </row>
    <row r="18" spans="1:9" x14ac:dyDescent="0.25">
      <c r="A18" s="498" t="s">
        <v>226</v>
      </c>
      <c r="B18" s="499"/>
      <c r="C18" s="499"/>
      <c r="D18" s="499"/>
      <c r="E18" s="499" t="s">
        <v>84</v>
      </c>
      <c r="F18" s="499"/>
      <c r="G18" s="499"/>
      <c r="H18" s="499"/>
      <c r="I18" s="83">
        <v>3</v>
      </c>
    </row>
    <row r="19" spans="1:9" ht="15" customHeight="1" x14ac:dyDescent="0.25">
      <c r="A19" s="498" t="s">
        <v>225</v>
      </c>
      <c r="B19" s="499"/>
      <c r="C19" s="499"/>
      <c r="D19" s="499"/>
      <c r="E19" s="499" t="s">
        <v>229</v>
      </c>
      <c r="F19" s="499"/>
      <c r="G19" s="499"/>
      <c r="H19" s="499"/>
      <c r="I19" s="83">
        <v>3</v>
      </c>
    </row>
    <row r="20" spans="1:9" x14ac:dyDescent="0.25">
      <c r="A20" s="498"/>
      <c r="B20" s="499"/>
      <c r="C20" s="499"/>
      <c r="D20" s="499"/>
      <c r="E20" s="499"/>
      <c r="F20" s="499"/>
      <c r="G20" s="499"/>
      <c r="H20" s="499"/>
      <c r="I20" s="83"/>
    </row>
    <row r="21" spans="1:9" ht="15" customHeight="1" x14ac:dyDescent="0.25">
      <c r="A21" s="532" t="s">
        <v>125</v>
      </c>
      <c r="B21" s="533"/>
      <c r="C21" s="533"/>
      <c r="D21" s="533"/>
      <c r="E21" s="533"/>
      <c r="F21" s="533"/>
      <c r="G21" s="533"/>
      <c r="H21" s="533"/>
      <c r="I21" s="534"/>
    </row>
    <row r="22" spans="1:9" ht="45.75" customHeight="1" x14ac:dyDescent="0.25">
      <c r="A22" s="538" t="s">
        <v>1011</v>
      </c>
      <c r="B22" s="539"/>
      <c r="C22" s="539"/>
      <c r="D22" s="539"/>
      <c r="E22" s="512" t="s">
        <v>214</v>
      </c>
      <c r="F22" s="512"/>
      <c r="G22" s="512"/>
      <c r="H22" s="512"/>
      <c r="I22" s="103">
        <v>8</v>
      </c>
    </row>
    <row r="23" spans="1:9" x14ac:dyDescent="0.25">
      <c r="A23" s="498"/>
      <c r="B23" s="499"/>
      <c r="C23" s="499"/>
      <c r="D23" s="499"/>
      <c r="E23" s="499"/>
      <c r="F23" s="499"/>
      <c r="G23" s="499"/>
      <c r="H23" s="499"/>
      <c r="I23" s="83"/>
    </row>
    <row r="24" spans="1:9" x14ac:dyDescent="0.25">
      <c r="A24" s="532" t="s">
        <v>3</v>
      </c>
      <c r="B24" s="533"/>
      <c r="C24" s="533"/>
      <c r="D24" s="533"/>
      <c r="E24" s="533"/>
      <c r="F24" s="533"/>
      <c r="G24" s="533"/>
      <c r="H24" s="533"/>
      <c r="I24" s="534"/>
    </row>
    <row r="25" spans="1:9" ht="30.95" customHeight="1" x14ac:dyDescent="0.25">
      <c r="A25" s="504" t="s">
        <v>15</v>
      </c>
      <c r="B25" s="505"/>
      <c r="C25" s="505"/>
      <c r="D25" s="505"/>
      <c r="E25" s="499" t="s">
        <v>80</v>
      </c>
      <c r="F25" s="499"/>
      <c r="G25" s="499"/>
      <c r="H25" s="499"/>
      <c r="I25" s="83">
        <v>3</v>
      </c>
    </row>
    <row r="26" spans="1:9" x14ac:dyDescent="0.25">
      <c r="A26" s="498"/>
      <c r="B26" s="499"/>
      <c r="C26" s="499"/>
      <c r="D26" s="499"/>
      <c r="E26" s="499"/>
      <c r="F26" s="499"/>
      <c r="G26" s="499"/>
      <c r="H26" s="499"/>
      <c r="I26" s="83"/>
    </row>
    <row r="27" spans="1:9" x14ac:dyDescent="0.25">
      <c r="A27" s="532" t="s">
        <v>18</v>
      </c>
      <c r="B27" s="533"/>
      <c r="C27" s="533"/>
      <c r="D27" s="533"/>
      <c r="E27" s="533"/>
      <c r="F27" s="533"/>
      <c r="G27" s="533"/>
      <c r="H27" s="533"/>
      <c r="I27" s="534"/>
    </row>
    <row r="28" spans="1:9" ht="15" customHeight="1" x14ac:dyDescent="0.25">
      <c r="A28" s="538" t="s">
        <v>134</v>
      </c>
      <c r="B28" s="539"/>
      <c r="C28" s="539"/>
      <c r="D28" s="539"/>
      <c r="E28" s="505" t="s">
        <v>1010</v>
      </c>
      <c r="F28" s="505"/>
      <c r="G28" s="505"/>
      <c r="H28" s="505"/>
      <c r="I28" s="83">
        <v>3</v>
      </c>
    </row>
    <row r="29" spans="1:9" x14ac:dyDescent="0.25">
      <c r="A29" s="538" t="s">
        <v>459</v>
      </c>
      <c r="B29" s="539"/>
      <c r="C29" s="539"/>
      <c r="D29" s="539"/>
      <c r="E29" s="505" t="s">
        <v>452</v>
      </c>
      <c r="F29" s="505"/>
      <c r="G29" s="505"/>
      <c r="H29" s="505"/>
      <c r="I29" s="83">
        <v>3</v>
      </c>
    </row>
    <row r="30" spans="1:9" ht="15" customHeight="1" x14ac:dyDescent="0.25">
      <c r="A30" s="538" t="s">
        <v>218</v>
      </c>
      <c r="B30" s="539"/>
      <c r="C30" s="539"/>
      <c r="D30" s="539"/>
      <c r="E30" s="505" t="s">
        <v>474</v>
      </c>
      <c r="F30" s="505"/>
      <c r="G30" s="505"/>
      <c r="H30" s="505"/>
      <c r="I30" s="83">
        <v>3</v>
      </c>
    </row>
    <row r="31" spans="1:9" x14ac:dyDescent="0.25">
      <c r="A31" s="538" t="s">
        <v>650</v>
      </c>
      <c r="B31" s="539"/>
      <c r="C31" s="539"/>
      <c r="D31" s="539"/>
      <c r="E31" s="505" t="s">
        <v>216</v>
      </c>
      <c r="F31" s="505"/>
      <c r="G31" s="505"/>
      <c r="H31" s="505"/>
      <c r="I31" s="83">
        <v>3</v>
      </c>
    </row>
    <row r="32" spans="1:9" x14ac:dyDescent="0.25">
      <c r="A32" s="501" t="s">
        <v>1388</v>
      </c>
      <c r="B32" s="501"/>
      <c r="C32" s="501"/>
      <c r="D32" s="501"/>
      <c r="E32" s="501"/>
      <c r="F32" s="501"/>
      <c r="G32" s="501"/>
      <c r="H32" s="501"/>
      <c r="I32" s="124">
        <f>SUM(I7:I9,I11:I20,I22,I25,I28:I31)</f>
        <v>62</v>
      </c>
    </row>
    <row r="33" spans="1:9" x14ac:dyDescent="0.25">
      <c r="A33" s="527" t="s">
        <v>560</v>
      </c>
      <c r="B33" s="527"/>
      <c r="C33" s="527" t="s">
        <v>1361</v>
      </c>
      <c r="D33" s="527"/>
      <c r="E33" s="219"/>
      <c r="F33" s="219"/>
      <c r="G33" s="219"/>
      <c r="H33" s="219"/>
      <c r="I33" s="93"/>
    </row>
  </sheetData>
  <sheetProtection password="CA9D" sheet="1" objects="1" scenarios="1"/>
  <mergeCells count="56">
    <mergeCell ref="A11:D11"/>
    <mergeCell ref="E11:H11"/>
    <mergeCell ref="A1:I1"/>
    <mergeCell ref="A2:I2"/>
    <mergeCell ref="A5:I5"/>
    <mergeCell ref="A6:I6"/>
    <mergeCell ref="A7:D7"/>
    <mergeCell ref="E7:H7"/>
    <mergeCell ref="A8:D8"/>
    <mergeCell ref="E8:H8"/>
    <mergeCell ref="A9:D9"/>
    <mergeCell ref="E9:H9"/>
    <mergeCell ref="A10:I10"/>
    <mergeCell ref="A15:D15"/>
    <mergeCell ref="E15:H15"/>
    <mergeCell ref="A20:D20"/>
    <mergeCell ref="E20:H20"/>
    <mergeCell ref="A12:D12"/>
    <mergeCell ref="E12:H12"/>
    <mergeCell ref="A13:D13"/>
    <mergeCell ref="E13:H13"/>
    <mergeCell ref="A16:D16"/>
    <mergeCell ref="E16:H16"/>
    <mergeCell ref="A17:D17"/>
    <mergeCell ref="E17:H17"/>
    <mergeCell ref="A18:D18"/>
    <mergeCell ref="E18:H18"/>
    <mergeCell ref="A19:D19"/>
    <mergeCell ref="E19:H19"/>
    <mergeCell ref="A24:I24"/>
    <mergeCell ref="A25:D25"/>
    <mergeCell ref="A3:B3"/>
    <mergeCell ref="C3:I3"/>
    <mergeCell ref="A27:I27"/>
    <mergeCell ref="B4:E4"/>
    <mergeCell ref="A14:D14"/>
    <mergeCell ref="E14:H14"/>
    <mergeCell ref="E25:H25"/>
    <mergeCell ref="A26:D26"/>
    <mergeCell ref="E26:H26"/>
    <mergeCell ref="A21:I21"/>
    <mergeCell ref="A22:D22"/>
    <mergeCell ref="E22:H22"/>
    <mergeCell ref="A23:D23"/>
    <mergeCell ref="E23:H23"/>
    <mergeCell ref="A28:D28"/>
    <mergeCell ref="E28:H28"/>
    <mergeCell ref="A32:H32"/>
    <mergeCell ref="C33:D33"/>
    <mergeCell ref="A33:B33"/>
    <mergeCell ref="A31:D31"/>
    <mergeCell ref="E31:H31"/>
    <mergeCell ref="A29:D29"/>
    <mergeCell ref="E29:H29"/>
    <mergeCell ref="A30:D30"/>
    <mergeCell ref="E30:H3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sqref="A1:I1"/>
    </sheetView>
  </sheetViews>
  <sheetFormatPr defaultColWidth="9.140625" defaultRowHeight="15" x14ac:dyDescent="0.25"/>
  <cols>
    <col min="1" max="8" width="9.140625" style="368"/>
    <col min="9" max="9" width="9.140625" style="373"/>
    <col min="10" max="16384" width="9.140625" style="368"/>
  </cols>
  <sheetData>
    <row r="1" spans="1:9" ht="30" customHeight="1" x14ac:dyDescent="0.25">
      <c r="A1" s="447" t="s">
        <v>2564</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70" t="s">
        <v>1012</v>
      </c>
      <c r="C4" s="670"/>
      <c r="D4" s="670"/>
      <c r="E4" s="670"/>
      <c r="F4" s="369"/>
      <c r="G4" s="369"/>
      <c r="H4" s="369"/>
      <c r="I4" s="83"/>
    </row>
    <row r="5" spans="1:9" x14ac:dyDescent="0.25">
      <c r="A5" s="529"/>
      <c r="B5" s="530"/>
      <c r="C5" s="530"/>
      <c r="D5" s="530"/>
      <c r="E5" s="530"/>
      <c r="F5" s="530"/>
      <c r="G5" s="530"/>
      <c r="H5" s="530"/>
      <c r="I5" s="531"/>
    </row>
    <row r="6" spans="1:9" ht="32.25" customHeight="1" x14ac:dyDescent="0.25">
      <c r="A6" s="504" t="s">
        <v>331</v>
      </c>
      <c r="B6" s="505"/>
      <c r="C6" s="505"/>
      <c r="D6" s="505"/>
      <c r="E6" s="499" t="s">
        <v>2449</v>
      </c>
      <c r="F6" s="499"/>
      <c r="G6" s="499"/>
      <c r="H6" s="499"/>
      <c r="I6" s="83">
        <v>3</v>
      </c>
    </row>
    <row r="7" spans="1:9" x14ac:dyDescent="0.25">
      <c r="A7" s="538" t="s">
        <v>134</v>
      </c>
      <c r="B7" s="539"/>
      <c r="C7" s="539"/>
      <c r="D7" s="539"/>
      <c r="E7" s="539" t="s">
        <v>500</v>
      </c>
      <c r="F7" s="539"/>
      <c r="G7" s="539"/>
      <c r="H7" s="539"/>
      <c r="I7" s="83">
        <v>3</v>
      </c>
    </row>
    <row r="8" spans="1:9" ht="15" customHeight="1" x14ac:dyDescent="0.25">
      <c r="A8" s="498" t="s">
        <v>363</v>
      </c>
      <c r="B8" s="499"/>
      <c r="C8" s="499"/>
      <c r="D8" s="499"/>
      <c r="E8" s="499" t="s">
        <v>8</v>
      </c>
      <c r="F8" s="499"/>
      <c r="G8" s="499"/>
      <c r="H8" s="499"/>
      <c r="I8" s="83">
        <v>6</v>
      </c>
    </row>
    <row r="9" spans="1:9" ht="31.5" customHeight="1" x14ac:dyDescent="0.25">
      <c r="A9" s="504" t="s">
        <v>2422</v>
      </c>
      <c r="B9" s="505"/>
      <c r="C9" s="505"/>
      <c r="D9" s="505"/>
      <c r="E9" s="506" t="s">
        <v>2450</v>
      </c>
      <c r="F9" s="506"/>
      <c r="G9" s="506"/>
      <c r="H9" s="506"/>
      <c r="I9" s="83">
        <v>3</v>
      </c>
    </row>
    <row r="10" spans="1:9" ht="31.5" customHeight="1" x14ac:dyDescent="0.25">
      <c r="A10" s="504" t="s">
        <v>2</v>
      </c>
      <c r="B10" s="505"/>
      <c r="C10" s="505"/>
      <c r="D10" s="505"/>
      <c r="E10" s="507" t="s">
        <v>2553</v>
      </c>
      <c r="F10" s="507"/>
      <c r="G10" s="507"/>
      <c r="H10" s="507"/>
      <c r="I10" s="83">
        <v>6</v>
      </c>
    </row>
    <row r="11" spans="1:9" x14ac:dyDescent="0.25">
      <c r="A11" s="538" t="s">
        <v>650</v>
      </c>
      <c r="B11" s="539"/>
      <c r="C11" s="539"/>
      <c r="D11" s="539"/>
      <c r="E11" s="505" t="s">
        <v>216</v>
      </c>
      <c r="F11" s="505"/>
      <c r="G11" s="505"/>
      <c r="H11" s="505"/>
      <c r="I11" s="83">
        <v>3</v>
      </c>
    </row>
    <row r="12" spans="1:9" x14ac:dyDescent="0.25">
      <c r="A12" s="538" t="s">
        <v>459</v>
      </c>
      <c r="B12" s="539"/>
      <c r="C12" s="539"/>
      <c r="D12" s="539"/>
      <c r="E12" s="505" t="s">
        <v>452</v>
      </c>
      <c r="F12" s="505"/>
      <c r="G12" s="505"/>
      <c r="H12" s="505"/>
      <c r="I12" s="83">
        <v>3</v>
      </c>
    </row>
    <row r="13" spans="1:9" ht="30.75" customHeight="1" x14ac:dyDescent="0.25">
      <c r="A13" s="645" t="s">
        <v>805</v>
      </c>
      <c r="B13" s="646"/>
      <c r="C13" s="646"/>
      <c r="D13" s="646"/>
      <c r="E13" s="506" t="s">
        <v>80</v>
      </c>
      <c r="F13" s="506"/>
      <c r="G13" s="506"/>
      <c r="H13" s="506"/>
      <c r="I13" s="105">
        <v>3</v>
      </c>
    </row>
    <row r="14" spans="1:9" x14ac:dyDescent="0.25">
      <c r="A14" s="504" t="s">
        <v>727</v>
      </c>
      <c r="B14" s="505"/>
      <c r="C14" s="505"/>
      <c r="D14" s="505"/>
      <c r="E14" s="499" t="s">
        <v>2565</v>
      </c>
      <c r="F14" s="499"/>
      <c r="G14" s="499"/>
      <c r="H14" s="499"/>
      <c r="I14" s="83">
        <v>6</v>
      </c>
    </row>
    <row r="15" spans="1:9" x14ac:dyDescent="0.25">
      <c r="A15" s="498" t="s">
        <v>362</v>
      </c>
      <c r="B15" s="499"/>
      <c r="C15" s="499"/>
      <c r="D15" s="499"/>
      <c r="E15" s="499" t="s">
        <v>9</v>
      </c>
      <c r="F15" s="499"/>
      <c r="G15" s="499"/>
      <c r="H15" s="499"/>
      <c r="I15" s="83">
        <v>3</v>
      </c>
    </row>
    <row r="16" spans="1:9" x14ac:dyDescent="0.25">
      <c r="A16" s="538" t="s">
        <v>2566</v>
      </c>
      <c r="B16" s="539"/>
      <c r="C16" s="539"/>
      <c r="D16" s="539"/>
      <c r="E16" s="512" t="s">
        <v>83</v>
      </c>
      <c r="F16" s="512"/>
      <c r="G16" s="512"/>
      <c r="H16" s="512"/>
      <c r="I16" s="103">
        <v>8</v>
      </c>
    </row>
    <row r="17" spans="1:9" ht="15" customHeight="1" x14ac:dyDescent="0.25">
      <c r="A17" s="538" t="s">
        <v>2466</v>
      </c>
      <c r="B17" s="539"/>
      <c r="C17" s="539"/>
      <c r="D17" s="539"/>
      <c r="E17" s="505"/>
      <c r="F17" s="505"/>
      <c r="G17" s="505"/>
      <c r="H17" s="505"/>
      <c r="I17" s="83">
        <v>13</v>
      </c>
    </row>
    <row r="18" spans="1:9" ht="15" customHeight="1" x14ac:dyDescent="0.25">
      <c r="A18" s="516" t="s">
        <v>1396</v>
      </c>
      <c r="B18" s="517"/>
      <c r="C18" s="517"/>
      <c r="D18" s="517"/>
      <c r="E18" s="517"/>
      <c r="F18" s="517"/>
      <c r="G18" s="517"/>
      <c r="H18" s="518"/>
      <c r="I18" s="124">
        <f>SUM(I6:I17)</f>
        <v>60</v>
      </c>
    </row>
    <row r="19" spans="1:9" ht="15" customHeight="1" x14ac:dyDescent="0.25">
      <c r="A19" s="502" t="s">
        <v>6</v>
      </c>
      <c r="B19" s="502"/>
      <c r="C19" s="502"/>
      <c r="D19" s="502"/>
      <c r="E19" s="502"/>
      <c r="F19" s="502"/>
      <c r="G19" s="502"/>
      <c r="H19" s="502"/>
      <c r="I19" s="502"/>
    </row>
    <row r="20" spans="1:9" ht="53.25" customHeight="1" x14ac:dyDescent="0.25">
      <c r="A20" s="503" t="s">
        <v>2421</v>
      </c>
      <c r="B20" s="503"/>
      <c r="C20" s="503"/>
      <c r="D20" s="503"/>
      <c r="E20" s="503"/>
      <c r="F20" s="503"/>
      <c r="G20" s="503"/>
      <c r="H20" s="503"/>
      <c r="I20" s="503"/>
    </row>
    <row r="21" spans="1:9" x14ac:dyDescent="0.25">
      <c r="A21" s="640" t="s">
        <v>2567</v>
      </c>
      <c r="B21" s="640"/>
      <c r="C21" s="640"/>
      <c r="D21" s="640"/>
      <c r="E21" s="640"/>
      <c r="F21" s="640"/>
      <c r="G21" s="640"/>
      <c r="H21" s="640"/>
      <c r="I21" s="640"/>
    </row>
    <row r="22" spans="1:9" ht="29.25" customHeight="1" x14ac:dyDescent="0.25">
      <c r="A22" s="640" t="s">
        <v>2568</v>
      </c>
      <c r="B22" s="640"/>
      <c r="C22" s="640"/>
      <c r="D22" s="640"/>
      <c r="E22" s="640"/>
      <c r="F22" s="640"/>
      <c r="G22" s="640"/>
      <c r="H22" s="640"/>
      <c r="I22" s="640"/>
    </row>
    <row r="23" spans="1:9" x14ac:dyDescent="0.25">
      <c r="A23" s="527" t="s">
        <v>560</v>
      </c>
      <c r="B23" s="527"/>
      <c r="C23" s="527" t="s">
        <v>1361</v>
      </c>
      <c r="D23" s="527"/>
      <c r="E23" s="375"/>
      <c r="F23" s="375"/>
      <c r="G23" s="375"/>
      <c r="H23" s="375"/>
      <c r="I23" s="93"/>
    </row>
  </sheetData>
  <sheetProtection password="CA9D" sheet="1" objects="1" scenarios="1"/>
  <mergeCells count="37">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3:B23"/>
    <mergeCell ref="C23:D23"/>
    <mergeCell ref="A15:D15"/>
    <mergeCell ref="E15:H15"/>
    <mergeCell ref="A16:D16"/>
    <mergeCell ref="E16:H16"/>
    <mergeCell ref="A17:D17"/>
    <mergeCell ref="E17:H17"/>
    <mergeCell ref="A18:H18"/>
    <mergeCell ref="A19:I19"/>
    <mergeCell ref="A20:I20"/>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I33"/>
  <sheetViews>
    <sheetView view="pageLayout" zoomScaleNormal="100"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47" t="s">
        <v>2399</v>
      </c>
      <c r="B1" s="447"/>
      <c r="C1" s="447"/>
      <c r="D1" s="447"/>
      <c r="E1" s="447"/>
      <c r="F1" s="447"/>
      <c r="G1" s="447"/>
      <c r="H1" s="447"/>
      <c r="I1" s="447"/>
    </row>
    <row r="2" spans="1:9" ht="14.65" x14ac:dyDescent="0.3">
      <c r="A2" s="447" t="s">
        <v>981</v>
      </c>
      <c r="B2" s="447"/>
      <c r="C2" s="447"/>
      <c r="D2" s="447"/>
      <c r="E2" s="447"/>
      <c r="F2" s="447"/>
      <c r="G2" s="447"/>
      <c r="H2" s="447"/>
      <c r="I2" s="447"/>
    </row>
    <row r="3" spans="1:9" ht="15" customHeight="1" x14ac:dyDescent="0.25">
      <c r="A3" s="519" t="s">
        <v>27</v>
      </c>
      <c r="B3" s="520"/>
      <c r="C3" s="520" t="s">
        <v>82</v>
      </c>
      <c r="D3" s="520"/>
      <c r="E3" s="520"/>
      <c r="F3" s="520"/>
      <c r="G3" s="520"/>
      <c r="H3" s="520"/>
      <c r="I3" s="521"/>
    </row>
    <row r="4" spans="1:9" ht="15" customHeight="1" x14ac:dyDescent="0.25">
      <c r="A4" s="81" t="s">
        <v>29</v>
      </c>
      <c r="B4" s="670" t="s">
        <v>985</v>
      </c>
      <c r="C4" s="670"/>
      <c r="D4" s="670"/>
      <c r="E4" s="670"/>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x14ac:dyDescent="0.25">
      <c r="A11" s="645" t="s">
        <v>13</v>
      </c>
      <c r="B11" s="646"/>
      <c r="C11" s="646"/>
      <c r="D11" s="646"/>
      <c r="E11" s="646" t="s">
        <v>136</v>
      </c>
      <c r="F11" s="646"/>
      <c r="G11" s="646"/>
      <c r="H11" s="646"/>
      <c r="I11" s="105">
        <v>3</v>
      </c>
    </row>
    <row r="12" spans="1:9" ht="30" customHeight="1" x14ac:dyDescent="0.25">
      <c r="A12" s="645" t="s">
        <v>11</v>
      </c>
      <c r="B12" s="646"/>
      <c r="C12" s="646"/>
      <c r="D12" s="646"/>
      <c r="E12" s="506" t="s">
        <v>159</v>
      </c>
      <c r="F12" s="506"/>
      <c r="G12" s="506"/>
      <c r="H12" s="506"/>
      <c r="I12" s="105">
        <v>3</v>
      </c>
    </row>
    <row r="13" spans="1:9" ht="27.75" customHeight="1" x14ac:dyDescent="0.25">
      <c r="A13" s="645" t="s">
        <v>10</v>
      </c>
      <c r="B13" s="646"/>
      <c r="C13" s="646"/>
      <c r="D13" s="646"/>
      <c r="E13" s="506" t="s">
        <v>74</v>
      </c>
      <c r="F13" s="506"/>
      <c r="G13" s="506"/>
      <c r="H13" s="506"/>
      <c r="I13" s="105">
        <v>3</v>
      </c>
    </row>
    <row r="14" spans="1:9" ht="33.75" customHeight="1" x14ac:dyDescent="0.25">
      <c r="A14" s="645" t="s">
        <v>982</v>
      </c>
      <c r="B14" s="646"/>
      <c r="C14" s="646"/>
      <c r="D14" s="646"/>
      <c r="E14" s="708" t="s">
        <v>1736</v>
      </c>
      <c r="F14" s="506"/>
      <c r="G14" s="506"/>
      <c r="H14" s="506"/>
      <c r="I14" s="105">
        <v>3</v>
      </c>
    </row>
    <row r="15" spans="1:9" x14ac:dyDescent="0.25">
      <c r="A15" s="645" t="s">
        <v>212</v>
      </c>
      <c r="B15" s="646"/>
      <c r="C15" s="646"/>
      <c r="D15" s="646"/>
      <c r="E15" s="646" t="s">
        <v>12</v>
      </c>
      <c r="F15" s="646"/>
      <c r="G15" s="646"/>
      <c r="H15" s="646"/>
      <c r="I15" s="105">
        <v>3</v>
      </c>
    </row>
    <row r="16" spans="1:9" x14ac:dyDescent="0.25">
      <c r="A16" s="650" t="s">
        <v>378</v>
      </c>
      <c r="B16" s="506"/>
      <c r="C16" s="506"/>
      <c r="D16" s="506"/>
      <c r="E16" s="506" t="s">
        <v>132</v>
      </c>
      <c r="F16" s="506"/>
      <c r="G16" s="506"/>
      <c r="H16" s="506"/>
      <c r="I16" s="105">
        <v>3</v>
      </c>
    </row>
    <row r="17" spans="1:9" x14ac:dyDescent="0.25">
      <c r="A17" s="650"/>
      <c r="B17" s="506"/>
      <c r="C17" s="506"/>
      <c r="D17" s="506"/>
      <c r="E17" s="506"/>
      <c r="F17" s="506"/>
      <c r="G17" s="506"/>
      <c r="H17" s="506"/>
      <c r="I17" s="105"/>
    </row>
    <row r="18" spans="1:9" x14ac:dyDescent="0.25">
      <c r="A18" s="666" t="s">
        <v>125</v>
      </c>
      <c r="B18" s="667"/>
      <c r="C18" s="667"/>
      <c r="D18" s="667"/>
      <c r="E18" s="667"/>
      <c r="F18" s="667"/>
      <c r="G18" s="667"/>
      <c r="H18" s="667"/>
      <c r="I18" s="668"/>
    </row>
    <row r="19" spans="1:9" x14ac:dyDescent="0.25">
      <c r="A19" s="645" t="s">
        <v>983</v>
      </c>
      <c r="B19" s="646"/>
      <c r="C19" s="646"/>
      <c r="D19" s="646"/>
      <c r="E19" s="506" t="s">
        <v>627</v>
      </c>
      <c r="F19" s="506"/>
      <c r="G19" s="506"/>
      <c r="H19" s="506"/>
      <c r="I19" s="105">
        <v>4</v>
      </c>
    </row>
    <row r="20" spans="1:9" ht="15" customHeight="1" x14ac:dyDescent="0.3">
      <c r="A20" s="538" t="s">
        <v>562</v>
      </c>
      <c r="B20" s="539"/>
      <c r="C20" s="539"/>
      <c r="D20" s="539"/>
      <c r="E20" s="499" t="s">
        <v>912</v>
      </c>
      <c r="F20" s="499"/>
      <c r="G20" s="499"/>
      <c r="H20" s="499"/>
      <c r="I20" s="103">
        <v>4</v>
      </c>
    </row>
    <row r="21" spans="1:9" ht="15" customHeight="1" x14ac:dyDescent="0.3">
      <c r="A21" s="498"/>
      <c r="B21" s="499"/>
      <c r="C21" s="499"/>
      <c r="D21" s="499"/>
      <c r="E21" s="499"/>
      <c r="F21" s="499"/>
      <c r="G21" s="499"/>
      <c r="H21" s="499"/>
      <c r="I21" s="83"/>
    </row>
    <row r="22" spans="1:9" ht="15" customHeight="1" x14ac:dyDescent="0.3">
      <c r="A22" s="532" t="s">
        <v>3</v>
      </c>
      <c r="B22" s="533"/>
      <c r="C22" s="533"/>
      <c r="D22" s="533"/>
      <c r="E22" s="533"/>
      <c r="F22" s="533"/>
      <c r="G22" s="533"/>
      <c r="H22" s="533"/>
      <c r="I22" s="534"/>
    </row>
    <row r="23" spans="1:9" ht="30" customHeight="1" x14ac:dyDescent="0.25">
      <c r="A23" s="504" t="s">
        <v>15</v>
      </c>
      <c r="B23" s="505"/>
      <c r="C23" s="505"/>
      <c r="D23" s="505"/>
      <c r="E23" s="499" t="s">
        <v>80</v>
      </c>
      <c r="F23" s="499"/>
      <c r="G23" s="499"/>
      <c r="H23" s="499"/>
      <c r="I23" s="83">
        <v>3</v>
      </c>
    </row>
    <row r="24" spans="1:9" ht="15" customHeight="1" x14ac:dyDescent="0.25">
      <c r="A24" s="504" t="s">
        <v>148</v>
      </c>
      <c r="B24" s="505"/>
      <c r="C24" s="505"/>
      <c r="D24" s="505"/>
      <c r="E24" s="499" t="s">
        <v>640</v>
      </c>
      <c r="F24" s="499"/>
      <c r="G24" s="499"/>
      <c r="H24" s="499"/>
      <c r="I24" s="83">
        <v>3</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538" t="s">
        <v>391</v>
      </c>
      <c r="B27" s="539"/>
      <c r="C27" s="539"/>
      <c r="D27" s="539"/>
      <c r="E27" s="505" t="s">
        <v>232</v>
      </c>
      <c r="F27" s="505"/>
      <c r="G27" s="505"/>
      <c r="H27" s="505"/>
      <c r="I27" s="83">
        <v>3</v>
      </c>
    </row>
    <row r="28" spans="1:9" x14ac:dyDescent="0.25">
      <c r="A28" s="538" t="s">
        <v>459</v>
      </c>
      <c r="B28" s="539"/>
      <c r="C28" s="539"/>
      <c r="D28" s="539"/>
      <c r="E28" s="505" t="s">
        <v>452</v>
      </c>
      <c r="F28" s="505"/>
      <c r="G28" s="505"/>
      <c r="H28" s="505"/>
      <c r="I28" s="83">
        <v>3</v>
      </c>
    </row>
    <row r="29" spans="1:9" x14ac:dyDescent="0.25">
      <c r="A29" s="538" t="s">
        <v>984</v>
      </c>
      <c r="B29" s="539"/>
      <c r="C29" s="539"/>
      <c r="D29" s="539"/>
      <c r="E29" s="505" t="s">
        <v>204</v>
      </c>
      <c r="F29" s="505"/>
      <c r="G29" s="505"/>
      <c r="H29" s="505"/>
      <c r="I29" s="83">
        <v>3</v>
      </c>
    </row>
    <row r="30" spans="1:9" x14ac:dyDescent="0.25">
      <c r="A30" s="538" t="s">
        <v>650</v>
      </c>
      <c r="B30" s="539"/>
      <c r="C30" s="539"/>
      <c r="D30" s="539"/>
      <c r="E30" s="505" t="s">
        <v>216</v>
      </c>
      <c r="F30" s="505"/>
      <c r="G30" s="505"/>
      <c r="H30" s="505"/>
      <c r="I30" s="83">
        <v>3</v>
      </c>
    </row>
    <row r="31" spans="1:9" x14ac:dyDescent="0.25">
      <c r="A31" s="538" t="s">
        <v>4</v>
      </c>
      <c r="B31" s="539"/>
      <c r="C31" s="539"/>
      <c r="D31" s="539"/>
      <c r="E31" s="505"/>
      <c r="F31" s="505"/>
      <c r="G31" s="505"/>
      <c r="H31" s="505"/>
      <c r="I31" s="83">
        <v>9</v>
      </c>
    </row>
    <row r="32" spans="1:9" x14ac:dyDescent="0.25">
      <c r="A32" s="516" t="s">
        <v>1543</v>
      </c>
      <c r="B32" s="517"/>
      <c r="C32" s="517"/>
      <c r="D32" s="517"/>
      <c r="E32" s="517"/>
      <c r="F32" s="517"/>
      <c r="G32" s="517"/>
      <c r="H32" s="518"/>
      <c r="I32" s="124">
        <f>SUM(I27:I31,I23:I24,I19:I20,I11:I16,I7:I8)</f>
        <v>62</v>
      </c>
    </row>
    <row r="33" spans="1:9" x14ac:dyDescent="0.25">
      <c r="A33" s="527" t="s">
        <v>560</v>
      </c>
      <c r="B33" s="527"/>
      <c r="C33" s="527" t="s">
        <v>1361</v>
      </c>
      <c r="D33" s="527"/>
      <c r="E33" s="219"/>
      <c r="F33" s="219"/>
      <c r="G33" s="219"/>
      <c r="H33" s="219"/>
      <c r="I33" s="93"/>
    </row>
  </sheetData>
  <sheetProtection password="C95D" sheet="1" objects="1" scenarios="1"/>
  <mergeCells count="56">
    <mergeCell ref="E12:H12"/>
    <mergeCell ref="A13:D13"/>
    <mergeCell ref="E13:H13"/>
    <mergeCell ref="A22:I22"/>
    <mergeCell ref="A24:D24"/>
    <mergeCell ref="E24:H24"/>
    <mergeCell ref="E15:H15"/>
    <mergeCell ref="A12:D12"/>
    <mergeCell ref="E19:H19"/>
    <mergeCell ref="A20:D20"/>
    <mergeCell ref="E20:H20"/>
    <mergeCell ref="A21:D21"/>
    <mergeCell ref="E21:H21"/>
    <mergeCell ref="A15:D15"/>
    <mergeCell ref="A17:D17"/>
    <mergeCell ref="E17:H17"/>
    <mergeCell ref="A10:I10"/>
    <mergeCell ref="A11:D11"/>
    <mergeCell ref="E11:H11"/>
    <mergeCell ref="A1:I1"/>
    <mergeCell ref="A2:I2"/>
    <mergeCell ref="A5:I5"/>
    <mergeCell ref="A6:I6"/>
    <mergeCell ref="A7:D7"/>
    <mergeCell ref="E7:H7"/>
    <mergeCell ref="A3:B3"/>
    <mergeCell ref="C3:I3"/>
    <mergeCell ref="B4:E4"/>
    <mergeCell ref="A30:D30"/>
    <mergeCell ref="A25:D25"/>
    <mergeCell ref="E25:H25"/>
    <mergeCell ref="A18:I18"/>
    <mergeCell ref="A19:D19"/>
    <mergeCell ref="E30:H30"/>
    <mergeCell ref="A27:D27"/>
    <mergeCell ref="E27:H27"/>
    <mergeCell ref="A28:D28"/>
    <mergeCell ref="E28:H28"/>
    <mergeCell ref="A29:D29"/>
    <mergeCell ref="E29:H29"/>
    <mergeCell ref="C33:D33"/>
    <mergeCell ref="A33:B33"/>
    <mergeCell ref="A8:D8"/>
    <mergeCell ref="E8:H8"/>
    <mergeCell ref="A16:D16"/>
    <mergeCell ref="E16:H16"/>
    <mergeCell ref="A14:D14"/>
    <mergeCell ref="E14:H14"/>
    <mergeCell ref="A23:D23"/>
    <mergeCell ref="E23:H23"/>
    <mergeCell ref="A32:H32"/>
    <mergeCell ref="A31:D31"/>
    <mergeCell ref="E31:H31"/>
    <mergeCell ref="A9:D9"/>
    <mergeCell ref="E9:H9"/>
    <mergeCell ref="A26:I26"/>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287"/>
  <sheetViews>
    <sheetView view="pageLayout" topLeftCell="B28" zoomScaleNormal="100" workbookViewId="0">
      <selection activeCell="C35" sqref="C35:AD35"/>
    </sheetView>
  </sheetViews>
  <sheetFormatPr defaultColWidth="9.140625" defaultRowHeight="15" outlineLevelRow="1" x14ac:dyDescent="0.25"/>
  <cols>
    <col min="1" max="1" width="0.28515625" style="268" hidden="1" customWidth="1"/>
    <col min="2" max="3" width="2.85546875" style="268" customWidth="1"/>
    <col min="4" max="4" width="2.28515625" style="268" bestFit="1" customWidth="1"/>
    <col min="5" max="6" width="2.140625" style="268" bestFit="1" customWidth="1"/>
    <col min="7" max="29" width="2.42578125" style="268" customWidth="1"/>
    <col min="30" max="16384" width="9.140625" style="268"/>
  </cols>
  <sheetData>
    <row r="1" spans="1:30" x14ac:dyDescent="0.25">
      <c r="B1" s="444" t="s">
        <v>2130</v>
      </c>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row>
    <row r="2" spans="1:30" ht="15" customHeight="1" outlineLevel="1" x14ac:dyDescent="0.25">
      <c r="A2" s="270"/>
      <c r="B2" s="269"/>
      <c r="C2" s="428" t="s">
        <v>2092</v>
      </c>
      <c r="D2" s="428"/>
      <c r="E2" s="428"/>
      <c r="F2" s="428"/>
      <c r="G2" s="428"/>
      <c r="H2" s="428"/>
      <c r="I2" s="428"/>
      <c r="J2" s="428"/>
      <c r="K2" s="428"/>
      <c r="L2" s="428"/>
      <c r="M2" s="428"/>
      <c r="N2" s="428"/>
      <c r="O2" s="428"/>
      <c r="P2" s="428"/>
      <c r="Q2" s="428"/>
      <c r="R2" s="428"/>
      <c r="S2" s="428"/>
      <c r="T2" s="428"/>
      <c r="U2" s="428"/>
      <c r="V2" s="428"/>
      <c r="W2" s="428"/>
      <c r="X2" s="428"/>
      <c r="Y2" s="428"/>
      <c r="Z2" s="428"/>
      <c r="AA2" s="428"/>
      <c r="AB2" s="428"/>
      <c r="AC2" s="428"/>
      <c r="AD2" s="428"/>
    </row>
    <row r="3" spans="1:30" ht="15" customHeight="1" outlineLevel="1" x14ac:dyDescent="0.25">
      <c r="A3" s="270"/>
      <c r="B3" s="269"/>
      <c r="C3" s="428" t="s">
        <v>2061</v>
      </c>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row>
    <row r="4" spans="1:30" ht="15" customHeight="1" outlineLevel="1" x14ac:dyDescent="0.25">
      <c r="A4" s="270"/>
      <c r="B4" s="269"/>
      <c r="C4" s="428" t="s">
        <v>2062</v>
      </c>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row>
    <row r="5" spans="1:30" s="336" customFormat="1" ht="15" customHeight="1" outlineLevel="1" x14ac:dyDescent="0.25">
      <c r="A5" s="337"/>
      <c r="B5" s="335"/>
      <c r="C5" s="427" t="s">
        <v>2389</v>
      </c>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row>
    <row r="6" spans="1:30" s="336" customFormat="1" ht="15" customHeight="1" outlineLevel="1" x14ac:dyDescent="0.25">
      <c r="A6" s="337"/>
      <c r="B6" s="335"/>
      <c r="C6" s="428" t="s">
        <v>2390</v>
      </c>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row>
    <row r="7" spans="1:30" s="336" customFormat="1" ht="15" customHeight="1" outlineLevel="1" x14ac:dyDescent="0.25">
      <c r="A7" s="337"/>
      <c r="B7" s="335"/>
      <c r="C7" s="428" t="s">
        <v>2391</v>
      </c>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row>
    <row r="8" spans="1:30" ht="15" customHeight="1" outlineLevel="1" x14ac:dyDescent="0.25">
      <c r="A8" s="270"/>
      <c r="B8" s="269"/>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row>
    <row r="9" spans="1:30" ht="29.25" customHeight="1" x14ac:dyDescent="0.25">
      <c r="A9" s="270"/>
      <c r="B9" s="447" t="s">
        <v>2060</v>
      </c>
      <c r="C9" s="447"/>
      <c r="D9" s="447"/>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row>
    <row r="10" spans="1:30" ht="234.75" customHeight="1" outlineLevel="1" x14ac:dyDescent="0.25">
      <c r="A10" s="270"/>
      <c r="B10" s="448" t="s">
        <v>2063</v>
      </c>
      <c r="C10" s="448"/>
      <c r="D10" s="448"/>
      <c r="E10" s="448"/>
      <c r="F10" s="448"/>
      <c r="G10" s="448"/>
      <c r="H10" s="448"/>
      <c r="I10" s="448"/>
      <c r="J10" s="448"/>
      <c r="K10" s="448"/>
      <c r="L10" s="448"/>
      <c r="M10" s="448"/>
      <c r="N10" s="448"/>
      <c r="O10" s="448"/>
      <c r="P10" s="448"/>
      <c r="Q10" s="448"/>
      <c r="R10" s="448"/>
      <c r="S10" s="448"/>
      <c r="T10" s="448"/>
      <c r="U10" s="448"/>
      <c r="V10" s="448"/>
      <c r="W10" s="448"/>
      <c r="X10" s="448"/>
      <c r="Y10" s="448"/>
      <c r="Z10" s="448"/>
      <c r="AA10" s="448"/>
      <c r="AB10" s="448"/>
      <c r="AC10" s="448"/>
      <c r="AD10" s="448"/>
    </row>
    <row r="11" spans="1:30" outlineLevel="1" x14ac:dyDescent="0.25">
      <c r="A11" s="270"/>
      <c r="B11" s="269"/>
      <c r="C11" s="429" t="s">
        <v>2082</v>
      </c>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row>
    <row r="12" spans="1:30" outlineLevel="1" x14ac:dyDescent="0.25">
      <c r="A12" s="270"/>
      <c r="B12" s="269"/>
      <c r="C12" s="429" t="s">
        <v>2083</v>
      </c>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row>
    <row r="13" spans="1:30" outlineLevel="1" x14ac:dyDescent="0.25">
      <c r="A13" s="270"/>
      <c r="B13" s="269"/>
      <c r="C13" s="429" t="s">
        <v>2084</v>
      </c>
      <c r="D13" s="446"/>
      <c r="E13" s="446"/>
      <c r="F13" s="446"/>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row>
    <row r="14" spans="1:30" ht="26.25" customHeight="1" outlineLevel="1" x14ac:dyDescent="0.25">
      <c r="A14" s="270"/>
      <c r="B14" s="269"/>
      <c r="C14" s="429" t="s">
        <v>2085</v>
      </c>
      <c r="D14" s="446"/>
      <c r="E14" s="446"/>
      <c r="F14" s="446"/>
      <c r="G14" s="446"/>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row>
    <row r="15" spans="1:30" ht="183" customHeight="1" outlineLevel="1" x14ac:dyDescent="0.25">
      <c r="A15" s="270"/>
      <c r="B15" s="440" t="s">
        <v>2064</v>
      </c>
      <c r="C15" s="441"/>
      <c r="D15" s="441"/>
      <c r="E15" s="441"/>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row>
    <row r="16" spans="1:30" ht="54" customHeight="1" outlineLevel="1" x14ac:dyDescent="0.25">
      <c r="A16" s="270"/>
      <c r="B16" s="269"/>
      <c r="C16" s="429" t="s">
        <v>2086</v>
      </c>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row>
    <row r="17" spans="1:30" ht="52.5" customHeight="1" outlineLevel="1" x14ac:dyDescent="0.25">
      <c r="A17" s="270"/>
      <c r="B17" s="269"/>
      <c r="C17" s="429" t="s">
        <v>2087</v>
      </c>
      <c r="D17" s="445"/>
      <c r="E17" s="445"/>
      <c r="F17" s="445"/>
      <c r="G17" s="445"/>
      <c r="H17" s="445"/>
      <c r="I17" s="445"/>
      <c r="J17" s="445"/>
      <c r="K17" s="445"/>
      <c r="L17" s="445"/>
      <c r="M17" s="445"/>
      <c r="N17" s="445"/>
      <c r="O17" s="445"/>
      <c r="P17" s="445"/>
      <c r="Q17" s="445"/>
      <c r="R17" s="445"/>
      <c r="S17" s="445"/>
      <c r="T17" s="445"/>
      <c r="U17" s="445"/>
      <c r="V17" s="445"/>
      <c r="W17" s="445"/>
      <c r="X17" s="445"/>
      <c r="Y17" s="445"/>
      <c r="Z17" s="445"/>
      <c r="AA17" s="445"/>
      <c r="AB17" s="445"/>
      <c r="AC17" s="445"/>
      <c r="AD17" s="445"/>
    </row>
    <row r="18" spans="1:30" ht="68.25" customHeight="1" outlineLevel="1" x14ac:dyDescent="0.25">
      <c r="A18" s="270"/>
      <c r="B18" s="269"/>
      <c r="C18" s="429" t="s">
        <v>2088</v>
      </c>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row>
    <row r="19" spans="1:30" ht="68.25" customHeight="1" outlineLevel="1" x14ac:dyDescent="0.25">
      <c r="A19" s="270"/>
      <c r="B19" s="269"/>
      <c r="C19" s="429" t="s">
        <v>2089</v>
      </c>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row>
    <row r="20" spans="1:30" ht="39.950000000000003" customHeight="1" outlineLevel="1" x14ac:dyDescent="0.25">
      <c r="A20" s="270"/>
      <c r="B20" s="269"/>
      <c r="C20" s="429" t="s">
        <v>2090</v>
      </c>
      <c r="D20" s="445"/>
      <c r="E20" s="445"/>
      <c r="F20" s="445"/>
      <c r="G20" s="445"/>
      <c r="H20" s="445"/>
      <c r="I20" s="445"/>
      <c r="J20" s="445"/>
      <c r="K20" s="445"/>
      <c r="L20" s="445"/>
      <c r="M20" s="445"/>
      <c r="N20" s="445"/>
      <c r="O20" s="445"/>
      <c r="P20" s="445"/>
      <c r="Q20" s="445"/>
      <c r="R20" s="445"/>
      <c r="S20" s="445"/>
      <c r="T20" s="445"/>
      <c r="U20" s="445"/>
      <c r="V20" s="445"/>
      <c r="W20" s="445"/>
      <c r="X20" s="445"/>
      <c r="Y20" s="445"/>
      <c r="Z20" s="445"/>
      <c r="AA20" s="445"/>
      <c r="AB20" s="445"/>
      <c r="AC20" s="445"/>
      <c r="AD20" s="445"/>
    </row>
    <row r="21" spans="1:30" ht="84" customHeight="1" outlineLevel="1" x14ac:dyDescent="0.25">
      <c r="A21" s="270"/>
      <c r="B21" s="269"/>
      <c r="C21" s="429" t="s">
        <v>2091</v>
      </c>
      <c r="D21" s="445"/>
      <c r="E21" s="445"/>
      <c r="F21" s="445"/>
      <c r="G21" s="445"/>
      <c r="H21" s="445"/>
      <c r="I21" s="445"/>
      <c r="J21" s="445"/>
      <c r="K21" s="445"/>
      <c r="L21" s="445"/>
      <c r="M21" s="445"/>
      <c r="N21" s="445"/>
      <c r="O21" s="445"/>
      <c r="P21" s="445"/>
      <c r="Q21" s="445"/>
      <c r="R21" s="445"/>
      <c r="S21" s="445"/>
      <c r="T21" s="445"/>
      <c r="U21" s="445"/>
      <c r="V21" s="445"/>
      <c r="W21" s="445"/>
      <c r="X21" s="445"/>
      <c r="Y21" s="445"/>
      <c r="Z21" s="445"/>
      <c r="AA21" s="445"/>
      <c r="AB21" s="445"/>
      <c r="AC21" s="445"/>
      <c r="AD21" s="445"/>
    </row>
    <row r="22" spans="1:30" ht="69.75" customHeight="1" outlineLevel="1" x14ac:dyDescent="0.25">
      <c r="A22" s="270"/>
      <c r="B22" s="440" t="s">
        <v>2065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row>
    <row r="23" spans="1:30" ht="29.25" customHeight="1" outlineLevel="1" x14ac:dyDescent="0.25">
      <c r="A23" s="270"/>
      <c r="B23" s="439" t="s">
        <v>2066</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row>
    <row r="24" spans="1:30" ht="50.25" customHeight="1" outlineLevel="1" x14ac:dyDescent="0.25">
      <c r="A24" s="270"/>
      <c r="B24" s="440" t="s">
        <v>2067</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row>
    <row r="25" spans="1:30" ht="109.5" customHeight="1" outlineLevel="1" x14ac:dyDescent="0.25">
      <c r="A25" s="270"/>
      <c r="B25" s="269"/>
      <c r="C25" s="429" t="s">
        <v>2069</v>
      </c>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445"/>
      <c r="AD25" s="445"/>
    </row>
    <row r="26" spans="1:30" ht="66.95" customHeight="1" outlineLevel="1" x14ac:dyDescent="0.25">
      <c r="A26" s="270"/>
      <c r="B26" s="269"/>
      <c r="C26" s="429" t="s">
        <v>2068</v>
      </c>
      <c r="D26" s="429"/>
      <c r="E26" s="429"/>
      <c r="F26" s="429"/>
      <c r="G26" s="429"/>
      <c r="H26" s="429"/>
      <c r="I26" s="429"/>
      <c r="J26" s="429"/>
      <c r="K26" s="429"/>
      <c r="L26" s="429"/>
      <c r="M26" s="429"/>
      <c r="N26" s="429"/>
      <c r="O26" s="429"/>
      <c r="P26" s="429"/>
      <c r="Q26" s="429"/>
      <c r="R26" s="429"/>
      <c r="S26" s="429"/>
      <c r="T26" s="429"/>
      <c r="U26" s="429"/>
      <c r="V26" s="429"/>
      <c r="W26" s="429"/>
      <c r="X26" s="429"/>
      <c r="Y26" s="429"/>
      <c r="Z26" s="429"/>
      <c r="AA26" s="429"/>
      <c r="AB26" s="429"/>
      <c r="AC26" s="429"/>
      <c r="AD26" s="429"/>
    </row>
    <row r="27" spans="1:30" ht="173.25" customHeight="1" outlineLevel="1" x14ac:dyDescent="0.25">
      <c r="A27" s="270"/>
      <c r="B27" s="440" t="s">
        <v>2070</v>
      </c>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441"/>
    </row>
    <row r="28" spans="1:30" ht="15" customHeight="1" outlineLevel="1" x14ac:dyDescent="0.25">
      <c r="A28" s="270"/>
      <c r="B28" s="442" t="s">
        <v>2071</v>
      </c>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442"/>
    </row>
    <row r="29" spans="1:30" outlineLevel="1" x14ac:dyDescent="0.25">
      <c r="A29" s="270"/>
      <c r="B29" s="269"/>
      <c r="C29" s="430" t="s">
        <v>2077</v>
      </c>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row>
    <row r="30" spans="1:30" ht="15" customHeight="1" outlineLevel="1" x14ac:dyDescent="0.25">
      <c r="A30" s="270"/>
      <c r="B30" s="269"/>
      <c r="C30" s="430" t="s">
        <v>2078</v>
      </c>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row>
    <row r="31" spans="1:30" ht="15" customHeight="1" outlineLevel="1" x14ac:dyDescent="0.25">
      <c r="A31" s="270"/>
      <c r="B31" s="269"/>
      <c r="C31" s="430" t="s">
        <v>2072</v>
      </c>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row>
    <row r="32" spans="1:30" ht="15" customHeight="1" outlineLevel="1" x14ac:dyDescent="0.25">
      <c r="A32" s="270"/>
      <c r="B32" s="269"/>
      <c r="C32" s="431" t="s">
        <v>2079</v>
      </c>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row>
    <row r="33" spans="1:30" ht="15" customHeight="1" outlineLevel="1" x14ac:dyDescent="0.25">
      <c r="A33" s="270"/>
      <c r="B33" s="269"/>
      <c r="C33" s="431" t="s">
        <v>2073</v>
      </c>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row>
    <row r="34" spans="1:30" ht="15" customHeight="1" outlineLevel="1" x14ac:dyDescent="0.25">
      <c r="A34" s="270"/>
      <c r="B34" s="269"/>
      <c r="C34" s="436" t="s">
        <v>2074</v>
      </c>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6"/>
    </row>
    <row r="35" spans="1:30" ht="15" customHeight="1" outlineLevel="1" x14ac:dyDescent="0.25">
      <c r="A35" s="270"/>
      <c r="B35" s="269"/>
      <c r="C35" s="431" t="s">
        <v>2220</v>
      </c>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row>
    <row r="36" spans="1:30" ht="15" customHeight="1" outlineLevel="1" x14ac:dyDescent="0.25">
      <c r="A36" s="270"/>
      <c r="B36" s="269"/>
      <c r="C36" s="431" t="s">
        <v>2075</v>
      </c>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row>
    <row r="37" spans="1:30" s="281" customFormat="1" ht="15" customHeight="1" outlineLevel="1" x14ac:dyDescent="0.25">
      <c r="A37" s="282"/>
      <c r="B37" s="280"/>
      <c r="C37" s="431" t="s">
        <v>2076</v>
      </c>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row>
    <row r="38" spans="1:30" ht="15" customHeight="1" outlineLevel="1" x14ac:dyDescent="0.25">
      <c r="A38" s="270"/>
      <c r="B38" s="269"/>
      <c r="C38" s="431" t="s">
        <v>2126</v>
      </c>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row>
    <row r="39" spans="1:30" ht="15" customHeight="1" outlineLevel="1" x14ac:dyDescent="0.25">
      <c r="A39" s="270"/>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row>
    <row r="40" spans="1:30" ht="15" customHeight="1" outlineLevel="1" x14ac:dyDescent="0.25">
      <c r="A40" s="270"/>
      <c r="B40" s="442" t="s">
        <v>2080</v>
      </c>
      <c r="C40" s="442"/>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B40" s="442"/>
      <c r="AC40" s="442"/>
      <c r="AD40" s="442"/>
    </row>
    <row r="41" spans="1:30" ht="15" customHeight="1" outlineLevel="1" x14ac:dyDescent="0.25">
      <c r="A41" s="270"/>
      <c r="B41" s="269"/>
      <c r="C41" s="430" t="s">
        <v>2081</v>
      </c>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row>
    <row r="42" spans="1:30" ht="15" customHeight="1" outlineLevel="1" x14ac:dyDescent="0.25">
      <c r="A42" s="270"/>
      <c r="B42" s="269"/>
      <c r="C42" s="430" t="s">
        <v>2114</v>
      </c>
      <c r="D42" s="431"/>
      <c r="E42" s="431"/>
      <c r="F42" s="431"/>
      <c r="G42" s="431"/>
      <c r="H42" s="431"/>
      <c r="I42" s="431"/>
      <c r="J42" s="431"/>
      <c r="K42" s="431"/>
      <c r="L42" s="431"/>
      <c r="M42" s="431"/>
      <c r="N42" s="431"/>
      <c r="O42" s="431"/>
      <c r="P42" s="431"/>
      <c r="Q42" s="431"/>
      <c r="R42" s="431"/>
      <c r="S42" s="431"/>
      <c r="T42" s="431"/>
      <c r="U42" s="431"/>
      <c r="V42" s="431"/>
      <c r="W42" s="431"/>
      <c r="X42" s="431"/>
      <c r="Y42" s="431"/>
      <c r="Z42" s="431"/>
      <c r="AA42" s="431"/>
      <c r="AB42" s="431"/>
      <c r="AC42" s="431"/>
      <c r="AD42" s="431"/>
    </row>
    <row r="43" spans="1:30" ht="15" customHeight="1" outlineLevel="1" x14ac:dyDescent="0.25">
      <c r="A43" s="270"/>
      <c r="B43" s="269"/>
      <c r="C43" s="430" t="s">
        <v>2115</v>
      </c>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row>
    <row r="44" spans="1:30" ht="15" customHeight="1" outlineLevel="1" x14ac:dyDescent="0.25">
      <c r="A44" s="270"/>
      <c r="B44" s="269"/>
      <c r="C44" s="430" t="s">
        <v>2116</v>
      </c>
      <c r="D44" s="431"/>
      <c r="E44" s="431"/>
      <c r="F44" s="431"/>
      <c r="G44" s="431"/>
      <c r="H44" s="431"/>
      <c r="I44" s="431"/>
      <c r="J44" s="431"/>
      <c r="K44" s="431"/>
      <c r="L44" s="431"/>
      <c r="M44" s="431"/>
      <c r="N44" s="431"/>
      <c r="O44" s="431"/>
      <c r="P44" s="431"/>
      <c r="Q44" s="431"/>
      <c r="R44" s="431"/>
      <c r="S44" s="431"/>
      <c r="T44" s="431"/>
      <c r="U44" s="431"/>
      <c r="V44" s="431"/>
      <c r="W44" s="431"/>
      <c r="X44" s="431"/>
      <c r="Y44" s="431"/>
      <c r="Z44" s="431"/>
      <c r="AA44" s="431"/>
      <c r="AB44" s="431"/>
      <c r="AC44" s="431"/>
      <c r="AD44" s="431"/>
    </row>
    <row r="45" spans="1:30" ht="15" customHeight="1" outlineLevel="1" x14ac:dyDescent="0.25">
      <c r="A45" s="270"/>
      <c r="B45" s="269"/>
      <c r="C45" s="432" t="s">
        <v>2117</v>
      </c>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row>
    <row r="46" spans="1:30" ht="15" customHeight="1" outlineLevel="1" x14ac:dyDescent="0.25">
      <c r="A46" s="270"/>
      <c r="B46" s="269"/>
      <c r="C46" s="432" t="s">
        <v>2118</v>
      </c>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row>
    <row r="47" spans="1:30" ht="15" customHeight="1" outlineLevel="1" x14ac:dyDescent="0.25">
      <c r="A47" s="270"/>
      <c r="B47" s="269"/>
      <c r="C47" s="432" t="s">
        <v>2119</v>
      </c>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row>
    <row r="48" spans="1:30" ht="15" customHeight="1" outlineLevel="1" x14ac:dyDescent="0.25">
      <c r="A48" s="270"/>
      <c r="B48" s="269"/>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434"/>
    </row>
    <row r="49" spans="1:30" ht="31.7" customHeight="1" outlineLevel="1" x14ac:dyDescent="0.25">
      <c r="A49" s="270"/>
      <c r="B49" s="433" t="s">
        <v>2127</v>
      </c>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row>
    <row r="50" spans="1:30" ht="15" customHeight="1" outlineLevel="1" x14ac:dyDescent="0.25">
      <c r="A50" s="270"/>
      <c r="B50" s="278"/>
      <c r="C50" s="430" t="s">
        <v>2120</v>
      </c>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row>
    <row r="51" spans="1:30" ht="15" customHeight="1" outlineLevel="1" x14ac:dyDescent="0.25">
      <c r="A51" s="270"/>
      <c r="B51" s="269"/>
      <c r="C51" s="430" t="s">
        <v>2121</v>
      </c>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row>
    <row r="52" spans="1:30" ht="15" customHeight="1" outlineLevel="1" x14ac:dyDescent="0.25">
      <c r="A52" s="270"/>
      <c r="B52" s="269"/>
      <c r="C52" s="430" t="s">
        <v>2122</v>
      </c>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row>
    <row r="53" spans="1:30" ht="15" customHeight="1" outlineLevel="1" x14ac:dyDescent="0.25">
      <c r="A53" s="270"/>
      <c r="B53" s="269"/>
      <c r="C53" s="430" t="s">
        <v>2393</v>
      </c>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row>
    <row r="54" spans="1:30" ht="15" customHeight="1" outlineLevel="1" x14ac:dyDescent="0.25">
      <c r="A54" s="270"/>
      <c r="B54" s="269"/>
      <c r="C54" s="431" t="s">
        <v>2131</v>
      </c>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c r="AD54" s="431"/>
    </row>
    <row r="55" spans="1:30" ht="15" customHeight="1" outlineLevel="1" x14ac:dyDescent="0.25">
      <c r="A55" s="270"/>
      <c r="B55" s="269"/>
      <c r="C55" s="432" t="s">
        <v>2123</v>
      </c>
      <c r="D55" s="432"/>
      <c r="E55" s="432"/>
      <c r="F55" s="432"/>
      <c r="G55" s="432"/>
      <c r="H55" s="432"/>
      <c r="I55" s="432"/>
      <c r="J55" s="432"/>
      <c r="K55" s="432"/>
      <c r="L55" s="432"/>
      <c r="M55" s="432"/>
      <c r="N55" s="432"/>
      <c r="O55" s="432"/>
      <c r="P55" s="432"/>
      <c r="Q55" s="432"/>
      <c r="R55" s="432"/>
      <c r="S55" s="432"/>
      <c r="T55" s="432"/>
      <c r="U55" s="432"/>
      <c r="V55" s="432"/>
      <c r="W55" s="432"/>
      <c r="X55" s="432"/>
      <c r="Y55" s="432"/>
      <c r="Z55" s="432"/>
      <c r="AA55" s="432"/>
      <c r="AB55" s="432"/>
      <c r="AC55" s="432"/>
      <c r="AD55" s="432"/>
    </row>
    <row r="56" spans="1:30" ht="15" customHeight="1" outlineLevel="1" x14ac:dyDescent="0.25">
      <c r="A56" s="270"/>
      <c r="B56" s="269"/>
      <c r="C56" s="432" t="s">
        <v>2124</v>
      </c>
      <c r="D56" s="432"/>
      <c r="E56" s="432"/>
      <c r="F56" s="432"/>
      <c r="G56" s="432"/>
      <c r="H56" s="432"/>
      <c r="I56" s="432"/>
      <c r="J56" s="432"/>
      <c r="K56" s="432"/>
      <c r="L56" s="432"/>
      <c r="M56" s="432"/>
      <c r="N56" s="432"/>
      <c r="O56" s="432"/>
      <c r="P56" s="432"/>
      <c r="Q56" s="432"/>
      <c r="R56" s="432"/>
      <c r="S56" s="432"/>
      <c r="T56" s="432"/>
      <c r="U56" s="432"/>
      <c r="V56" s="432"/>
      <c r="W56" s="432"/>
      <c r="X56" s="432"/>
      <c r="Y56" s="432"/>
      <c r="Z56" s="432"/>
      <c r="AA56" s="432"/>
      <c r="AB56" s="432"/>
      <c r="AC56" s="432"/>
      <c r="AD56" s="432"/>
    </row>
    <row r="57" spans="1:30" ht="15" customHeight="1" outlineLevel="1" x14ac:dyDescent="0.25">
      <c r="A57" s="270"/>
      <c r="B57" s="269"/>
      <c r="C57" s="432" t="s">
        <v>2125</v>
      </c>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32"/>
      <c r="AB57" s="432"/>
      <c r="AC57" s="432"/>
      <c r="AD57" s="432"/>
    </row>
    <row r="58" spans="1:30" ht="15" customHeight="1" outlineLevel="1" x14ac:dyDescent="0.25">
      <c r="A58" s="270"/>
      <c r="B58" s="418" t="s">
        <v>560</v>
      </c>
      <c r="C58" s="418"/>
      <c r="D58" s="418"/>
      <c r="E58" s="418"/>
      <c r="F58" s="418"/>
      <c r="G58" s="418"/>
      <c r="H58" s="418"/>
      <c r="I58" s="418"/>
      <c r="J58" s="418" t="s">
        <v>1361</v>
      </c>
      <c r="K58" s="418"/>
      <c r="L58" s="418"/>
      <c r="M58" s="418"/>
      <c r="N58" s="418"/>
      <c r="O58" s="418"/>
      <c r="P58" s="418"/>
      <c r="Q58" s="418"/>
      <c r="R58" s="418"/>
      <c r="S58" s="418"/>
      <c r="T58" s="423"/>
      <c r="U58" s="423"/>
      <c r="V58" s="423"/>
      <c r="W58" s="423"/>
      <c r="X58" s="423"/>
      <c r="Y58" s="423"/>
      <c r="Z58" s="423"/>
      <c r="AA58" s="423"/>
      <c r="AB58" s="423"/>
      <c r="AC58" s="423"/>
      <c r="AD58" s="423"/>
    </row>
    <row r="59" spans="1:30" ht="15" customHeight="1" outlineLevel="1" x14ac:dyDescent="0.25">
      <c r="A59" s="270"/>
      <c r="B59" s="269"/>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434"/>
    </row>
    <row r="60" spans="1:30" ht="15" customHeight="1" outlineLevel="1" x14ac:dyDescent="0.25">
      <c r="A60" s="270"/>
      <c r="B60" s="269"/>
      <c r="C60" s="434"/>
      <c r="D60" s="434"/>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4"/>
    </row>
    <row r="61" spans="1:30" ht="15" customHeight="1" outlineLevel="1" x14ac:dyDescent="0.25">
      <c r="A61" s="270"/>
      <c r="B61" s="269"/>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row>
    <row r="62" spans="1:30" ht="15" customHeight="1" outlineLevel="1" x14ac:dyDescent="0.25">
      <c r="A62" s="270"/>
      <c r="B62" s="269"/>
      <c r="C62" s="434"/>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row>
    <row r="63" spans="1:30" ht="15" customHeight="1" outlineLevel="1" x14ac:dyDescent="0.25">
      <c r="A63" s="270"/>
      <c r="B63" s="269"/>
      <c r="C63" s="434"/>
      <c r="D63" s="434"/>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row>
    <row r="64" spans="1:30" ht="15" customHeight="1" outlineLevel="1" x14ac:dyDescent="0.25">
      <c r="A64" s="270"/>
      <c r="B64" s="269"/>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row>
    <row r="65" spans="1:30" x14ac:dyDescent="0.25">
      <c r="A65" s="270"/>
      <c r="B65" s="438"/>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row>
    <row r="66" spans="1:30" outlineLevel="1" x14ac:dyDescent="0.25">
      <c r="A66" s="270"/>
      <c r="B66" s="269"/>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row>
    <row r="67" spans="1:30" outlineLevel="1" x14ac:dyDescent="0.25">
      <c r="A67" s="270"/>
      <c r="B67" s="269"/>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row>
    <row r="68" spans="1:30" outlineLevel="1" x14ac:dyDescent="0.25">
      <c r="A68" s="270"/>
      <c r="B68" s="269"/>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row>
    <row r="69" spans="1:30" outlineLevel="1" x14ac:dyDescent="0.25">
      <c r="A69" s="270"/>
      <c r="B69" s="269"/>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row>
    <row r="70" spans="1:30" outlineLevel="1" x14ac:dyDescent="0.25">
      <c r="A70" s="270"/>
      <c r="B70" s="269"/>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row>
    <row r="71" spans="1:30" outlineLevel="1" x14ac:dyDescent="0.25">
      <c r="A71" s="270"/>
      <c r="B71" s="269"/>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row>
    <row r="72" spans="1:30" outlineLevel="1" x14ac:dyDescent="0.25">
      <c r="A72" s="270"/>
      <c r="B72" s="269"/>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row>
    <row r="73" spans="1:30" outlineLevel="1" x14ac:dyDescent="0.25">
      <c r="A73" s="270"/>
      <c r="B73" s="269"/>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row>
    <row r="74" spans="1:30" outlineLevel="1" x14ac:dyDescent="0.25">
      <c r="A74" s="270"/>
      <c r="B74" s="269"/>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row>
    <row r="75" spans="1:30" outlineLevel="1" x14ac:dyDescent="0.25">
      <c r="A75" s="270"/>
      <c r="B75" s="269"/>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row>
    <row r="76" spans="1:30" outlineLevel="1" x14ac:dyDescent="0.25">
      <c r="A76" s="270"/>
      <c r="B76" s="269"/>
      <c r="C76" s="434"/>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row>
    <row r="77" spans="1:30" outlineLevel="1" x14ac:dyDescent="0.25">
      <c r="A77" s="270"/>
      <c r="B77" s="269"/>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row>
    <row r="78" spans="1:30" outlineLevel="1" x14ac:dyDescent="0.25">
      <c r="A78" s="270"/>
      <c r="B78" s="269"/>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row>
    <row r="79" spans="1:30" outlineLevel="1" x14ac:dyDescent="0.25">
      <c r="A79" s="270"/>
      <c r="B79" s="269"/>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row>
    <row r="80" spans="1:30" outlineLevel="1" x14ac:dyDescent="0.25">
      <c r="A80" s="270"/>
      <c r="B80" s="269"/>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row>
    <row r="81" spans="1:30" outlineLevel="1" x14ac:dyDescent="0.25">
      <c r="A81" s="270"/>
      <c r="B81" s="269"/>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row>
    <row r="82" spans="1:30" outlineLevel="1" x14ac:dyDescent="0.25">
      <c r="A82" s="270"/>
      <c r="B82" s="269"/>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row>
    <row r="83" spans="1:30" outlineLevel="1" x14ac:dyDescent="0.25">
      <c r="A83" s="270"/>
      <c r="B83" s="269"/>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row>
    <row r="84" spans="1:30" outlineLevel="1" x14ac:dyDescent="0.25">
      <c r="A84" s="270"/>
      <c r="B84" s="269"/>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row>
    <row r="85" spans="1:30" outlineLevel="1" x14ac:dyDescent="0.25">
      <c r="A85" s="270"/>
      <c r="B85" s="269"/>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row>
    <row r="86" spans="1:30" outlineLevel="1" x14ac:dyDescent="0.25">
      <c r="A86" s="270"/>
      <c r="B86" s="269"/>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row>
    <row r="87" spans="1:30" outlineLevel="1" x14ac:dyDescent="0.25">
      <c r="A87" s="270"/>
      <c r="B87" s="269"/>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row>
    <row r="88" spans="1:30" outlineLevel="1" x14ac:dyDescent="0.25">
      <c r="A88" s="270"/>
      <c r="B88" s="269"/>
      <c r="C88" s="437"/>
      <c r="D88" s="437"/>
      <c r="E88" s="437"/>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row>
    <row r="89" spans="1:30" outlineLevel="1" x14ac:dyDescent="0.25">
      <c r="A89" s="270"/>
      <c r="B89" s="269"/>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row>
    <row r="90" spans="1:30" outlineLevel="1" x14ac:dyDescent="0.25">
      <c r="A90" s="270"/>
      <c r="B90" s="269"/>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row>
    <row r="91" spans="1:30" outlineLevel="1" x14ac:dyDescent="0.25">
      <c r="A91" s="270"/>
      <c r="B91" s="269"/>
      <c r="C91" s="428"/>
      <c r="D91" s="428"/>
      <c r="E91" s="428"/>
      <c r="F91" s="428"/>
      <c r="G91" s="428"/>
      <c r="H91" s="428"/>
      <c r="I91" s="428"/>
      <c r="J91" s="428"/>
      <c r="K91" s="428"/>
      <c r="L91" s="428"/>
      <c r="M91" s="428"/>
      <c r="N91" s="428"/>
      <c r="O91" s="428"/>
      <c r="P91" s="428"/>
      <c r="Q91" s="428"/>
      <c r="R91" s="428"/>
      <c r="S91" s="428"/>
      <c r="T91" s="428"/>
      <c r="U91" s="428"/>
      <c r="V91" s="428"/>
      <c r="W91" s="428"/>
      <c r="X91" s="428"/>
      <c r="Y91" s="428"/>
      <c r="Z91" s="428"/>
      <c r="AA91" s="428"/>
      <c r="AB91" s="428"/>
      <c r="AC91" s="428"/>
      <c r="AD91" s="428"/>
    </row>
    <row r="92" spans="1:30" x14ac:dyDescent="0.25">
      <c r="A92" s="270"/>
      <c r="B92" s="438"/>
      <c r="C92" s="438"/>
      <c r="D92" s="438"/>
      <c r="E92" s="438"/>
      <c r="F92" s="438"/>
      <c r="G92" s="438"/>
      <c r="H92" s="438"/>
      <c r="I92" s="438"/>
      <c r="J92" s="438"/>
      <c r="K92" s="438"/>
      <c r="L92" s="438"/>
      <c r="M92" s="438"/>
      <c r="N92" s="438"/>
      <c r="O92" s="438"/>
      <c r="P92" s="438"/>
      <c r="Q92" s="438"/>
      <c r="R92" s="438"/>
      <c r="S92" s="438"/>
      <c r="T92" s="438"/>
      <c r="U92" s="438"/>
      <c r="V92" s="438"/>
      <c r="W92" s="438"/>
      <c r="X92" s="438"/>
      <c r="Y92" s="438"/>
      <c r="Z92" s="438"/>
      <c r="AA92" s="438"/>
      <c r="AB92" s="438"/>
      <c r="AC92" s="438"/>
      <c r="AD92" s="438"/>
    </row>
    <row r="93" spans="1:30" outlineLevel="1" x14ac:dyDescent="0.25">
      <c r="A93" s="270"/>
      <c r="B93" s="269"/>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row>
    <row r="94" spans="1:30" outlineLevel="1" x14ac:dyDescent="0.25">
      <c r="A94" s="270"/>
      <c r="B94" s="269"/>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row>
    <row r="95" spans="1:30" outlineLevel="1" x14ac:dyDescent="0.25">
      <c r="A95" s="270"/>
      <c r="B95" s="269"/>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row>
    <row r="96" spans="1:30" outlineLevel="1" x14ac:dyDescent="0.25">
      <c r="A96" s="270"/>
      <c r="B96" s="269"/>
      <c r="C96" s="428"/>
      <c r="D96" s="428"/>
      <c r="E96" s="428"/>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row>
    <row r="97" spans="1:30" x14ac:dyDescent="0.25">
      <c r="A97" s="270"/>
      <c r="B97" s="438"/>
      <c r="C97" s="438"/>
      <c r="D97" s="438"/>
      <c r="E97" s="438"/>
      <c r="F97" s="438"/>
      <c r="G97" s="438"/>
      <c r="H97" s="438"/>
      <c r="I97" s="438"/>
      <c r="J97" s="438"/>
      <c r="K97" s="438"/>
      <c r="L97" s="438"/>
      <c r="M97" s="438"/>
      <c r="N97" s="438"/>
      <c r="O97" s="438"/>
      <c r="P97" s="438"/>
      <c r="Q97" s="438"/>
      <c r="R97" s="438"/>
      <c r="S97" s="438"/>
      <c r="T97" s="438"/>
      <c r="U97" s="438"/>
      <c r="V97" s="438"/>
      <c r="W97" s="438"/>
      <c r="X97" s="438"/>
      <c r="Y97" s="438"/>
      <c r="Z97" s="438"/>
      <c r="AA97" s="438"/>
      <c r="AB97" s="438"/>
      <c r="AC97" s="438"/>
      <c r="AD97" s="438"/>
    </row>
    <row r="98" spans="1:30" x14ac:dyDescent="0.25">
      <c r="A98" s="270"/>
      <c r="B98" s="269"/>
      <c r="C98" s="428"/>
      <c r="D98" s="428"/>
      <c r="E98" s="428"/>
      <c r="F98" s="428"/>
      <c r="G98" s="428"/>
      <c r="H98" s="428"/>
      <c r="I98" s="428"/>
      <c r="J98" s="428"/>
      <c r="K98" s="428"/>
      <c r="L98" s="428"/>
      <c r="M98" s="428"/>
      <c r="N98" s="428"/>
      <c r="O98" s="428"/>
      <c r="P98" s="428"/>
      <c r="Q98" s="428"/>
      <c r="R98" s="428"/>
      <c r="S98" s="428"/>
      <c r="T98" s="428"/>
      <c r="U98" s="428"/>
      <c r="V98" s="428"/>
      <c r="W98" s="428"/>
      <c r="X98" s="428"/>
      <c r="Y98" s="428"/>
      <c r="Z98" s="428"/>
      <c r="AA98" s="428"/>
      <c r="AB98" s="428"/>
      <c r="AC98" s="428"/>
      <c r="AD98" s="428"/>
    </row>
    <row r="99" spans="1:30" x14ac:dyDescent="0.25">
      <c r="A99" s="270"/>
      <c r="B99" s="269"/>
      <c r="C99" s="428"/>
      <c r="D99" s="428"/>
      <c r="E99" s="428"/>
      <c r="F99" s="428"/>
      <c r="G99" s="428"/>
      <c r="H99" s="428"/>
      <c r="I99" s="428"/>
      <c r="J99" s="428"/>
      <c r="K99" s="428"/>
      <c r="L99" s="428"/>
      <c r="M99" s="428"/>
      <c r="N99" s="428"/>
      <c r="O99" s="428"/>
      <c r="P99" s="428"/>
      <c r="Q99" s="428"/>
      <c r="R99" s="428"/>
      <c r="S99" s="428"/>
      <c r="T99" s="428"/>
      <c r="U99" s="428"/>
      <c r="V99" s="428"/>
      <c r="W99" s="428"/>
      <c r="X99" s="428"/>
      <c r="Y99" s="428"/>
      <c r="Z99" s="428"/>
      <c r="AA99" s="428"/>
      <c r="AB99" s="428"/>
      <c r="AC99" s="428"/>
      <c r="AD99" s="428"/>
    </row>
    <row r="100" spans="1:30" outlineLevel="1" x14ac:dyDescent="0.25">
      <c r="A100" s="270"/>
      <c r="B100" s="269"/>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row>
    <row r="101" spans="1:30" outlineLevel="1" x14ac:dyDescent="0.25">
      <c r="A101" s="270"/>
      <c r="B101" s="269"/>
      <c r="C101" s="434"/>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row>
    <row r="102" spans="1:30" outlineLevel="1" x14ac:dyDescent="0.25">
      <c r="A102" s="270"/>
      <c r="B102" s="269"/>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c r="AA102" s="437"/>
      <c r="AB102" s="437"/>
      <c r="AC102" s="437"/>
      <c r="AD102" s="437"/>
    </row>
    <row r="103" spans="1:30" outlineLevel="1" x14ac:dyDescent="0.25">
      <c r="A103" s="270"/>
      <c r="B103" s="269"/>
      <c r="C103" s="437"/>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row>
    <row r="104" spans="1:30" outlineLevel="1" x14ac:dyDescent="0.25">
      <c r="A104" s="270"/>
      <c r="B104" s="269"/>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row>
    <row r="105" spans="1:30" outlineLevel="1" x14ac:dyDescent="0.25">
      <c r="A105" s="270"/>
      <c r="B105" s="269"/>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row>
    <row r="106" spans="1:30" outlineLevel="1" x14ac:dyDescent="0.25">
      <c r="A106" s="270"/>
      <c r="B106" s="269"/>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c r="AA106" s="437"/>
      <c r="AB106" s="437"/>
      <c r="AC106" s="437"/>
      <c r="AD106" s="437"/>
    </row>
    <row r="107" spans="1:30" outlineLevel="1" x14ac:dyDescent="0.25">
      <c r="A107" s="270"/>
      <c r="B107" s="269"/>
      <c r="C107" s="434"/>
      <c r="D107" s="434"/>
      <c r="E107" s="434"/>
      <c r="F107" s="434"/>
      <c r="G107" s="434"/>
      <c r="H107" s="434"/>
      <c r="I107" s="434"/>
      <c r="J107" s="434"/>
      <c r="K107" s="434"/>
      <c r="L107" s="434"/>
      <c r="M107" s="434"/>
      <c r="N107" s="434"/>
      <c r="O107" s="434"/>
      <c r="P107" s="434"/>
      <c r="Q107" s="434"/>
      <c r="R107" s="434"/>
      <c r="S107" s="434"/>
      <c r="T107" s="434"/>
      <c r="U107" s="434"/>
      <c r="V107" s="434"/>
      <c r="W107" s="434"/>
      <c r="X107" s="434"/>
      <c r="Y107" s="434"/>
      <c r="Z107" s="434"/>
      <c r="AA107" s="434"/>
      <c r="AB107" s="434"/>
      <c r="AC107" s="434"/>
      <c r="AD107" s="434"/>
    </row>
    <row r="108" spans="1:30" outlineLevel="1" x14ac:dyDescent="0.25">
      <c r="A108" s="270"/>
      <c r="B108" s="269"/>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row>
    <row r="109" spans="1:30" outlineLevel="1" x14ac:dyDescent="0.25">
      <c r="A109" s="270"/>
      <c r="B109" s="269"/>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row>
    <row r="110" spans="1:30" outlineLevel="1" x14ac:dyDescent="0.25">
      <c r="A110" s="270"/>
      <c r="B110" s="269"/>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row>
    <row r="111" spans="1:30" outlineLevel="1" x14ac:dyDescent="0.25">
      <c r="A111" s="270"/>
      <c r="B111" s="269"/>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row>
    <row r="112" spans="1:30" outlineLevel="1" x14ac:dyDescent="0.25">
      <c r="A112" s="270"/>
      <c r="B112" s="269"/>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row>
    <row r="113" spans="1:30" outlineLevel="1" x14ac:dyDescent="0.25">
      <c r="A113" s="270"/>
      <c r="B113" s="269"/>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c r="AA113" s="437"/>
      <c r="AB113" s="437"/>
      <c r="AC113" s="437"/>
      <c r="AD113" s="437"/>
    </row>
    <row r="114" spans="1:30" outlineLevel="1" x14ac:dyDescent="0.25">
      <c r="A114" s="270"/>
      <c r="B114" s="269"/>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c r="AA114" s="437"/>
      <c r="AB114" s="437"/>
      <c r="AC114" s="437"/>
      <c r="AD114" s="437"/>
    </row>
    <row r="115" spans="1:30" outlineLevel="1" x14ac:dyDescent="0.25">
      <c r="A115" s="270"/>
      <c r="B115" s="269"/>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row>
    <row r="116" spans="1:30" outlineLevel="1" x14ac:dyDescent="0.25">
      <c r="A116" s="270"/>
      <c r="B116" s="269"/>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row>
    <row r="117" spans="1:30" outlineLevel="1" x14ac:dyDescent="0.25">
      <c r="A117" s="270"/>
      <c r="B117" s="269"/>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row>
    <row r="118" spans="1:30" outlineLevel="1" x14ac:dyDescent="0.25">
      <c r="A118" s="270"/>
      <c r="B118" s="269"/>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row>
    <row r="119" spans="1:30" outlineLevel="1" x14ac:dyDescent="0.25">
      <c r="A119" s="270"/>
      <c r="B119" s="269"/>
      <c r="C119" s="434"/>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row>
    <row r="120" spans="1:30" outlineLevel="1" x14ac:dyDescent="0.25">
      <c r="A120" s="270"/>
      <c r="B120" s="269"/>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row>
    <row r="121" spans="1:30" outlineLevel="1" x14ac:dyDescent="0.25">
      <c r="A121" s="270"/>
      <c r="B121" s="269"/>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c r="AA121" s="437"/>
      <c r="AB121" s="437"/>
      <c r="AC121" s="437"/>
      <c r="AD121" s="437"/>
    </row>
    <row r="122" spans="1:30" outlineLevel="1" x14ac:dyDescent="0.25">
      <c r="A122" s="270"/>
      <c r="B122" s="269"/>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c r="AA122" s="437"/>
      <c r="AB122" s="437"/>
      <c r="AC122" s="437"/>
      <c r="AD122" s="437"/>
    </row>
    <row r="123" spans="1:30" outlineLevel="1" x14ac:dyDescent="0.25">
      <c r="A123" s="270"/>
      <c r="B123" s="269"/>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row>
    <row r="124" spans="1:30" x14ac:dyDescent="0.25">
      <c r="A124" s="270"/>
      <c r="B124" s="438"/>
      <c r="C124" s="438"/>
      <c r="D124" s="438"/>
      <c r="E124" s="438"/>
      <c r="F124" s="438"/>
      <c r="G124" s="438"/>
      <c r="H124" s="438"/>
      <c r="I124" s="438"/>
      <c r="J124" s="438"/>
      <c r="K124" s="438"/>
      <c r="L124" s="438"/>
      <c r="M124" s="438"/>
      <c r="N124" s="438"/>
      <c r="O124" s="438"/>
      <c r="P124" s="438"/>
      <c r="Q124" s="438"/>
      <c r="R124" s="438"/>
      <c r="S124" s="438"/>
      <c r="T124" s="438"/>
      <c r="U124" s="438"/>
      <c r="V124" s="438"/>
      <c r="W124" s="438"/>
      <c r="X124" s="438"/>
      <c r="Y124" s="438"/>
      <c r="Z124" s="438"/>
      <c r="AA124" s="438"/>
      <c r="AB124" s="438"/>
      <c r="AC124" s="438"/>
      <c r="AD124" s="438"/>
    </row>
    <row r="125" spans="1:30" outlineLevel="1" x14ac:dyDescent="0.25">
      <c r="A125" s="270"/>
      <c r="B125" s="269"/>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row>
    <row r="126" spans="1:30" outlineLevel="1" x14ac:dyDescent="0.25">
      <c r="A126" s="270"/>
      <c r="B126" s="269"/>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row>
    <row r="127" spans="1:30" outlineLevel="1" x14ac:dyDescent="0.25">
      <c r="A127" s="270"/>
      <c r="B127" s="269"/>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row>
    <row r="128" spans="1:30" outlineLevel="1" x14ac:dyDescent="0.25">
      <c r="A128" s="270"/>
      <c r="B128" s="269"/>
      <c r="C128" s="434"/>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row>
    <row r="129" spans="1:30" outlineLevel="1" x14ac:dyDescent="0.25">
      <c r="A129" s="270"/>
      <c r="B129" s="269"/>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row>
    <row r="130" spans="1:30" outlineLevel="1" x14ac:dyDescent="0.25">
      <c r="A130" s="270"/>
      <c r="B130" s="269"/>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row>
    <row r="131" spans="1:30" outlineLevel="1" x14ac:dyDescent="0.25">
      <c r="A131" s="270"/>
      <c r="B131" s="269"/>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c r="AA131" s="437"/>
      <c r="AB131" s="437"/>
      <c r="AC131" s="437"/>
      <c r="AD131" s="437"/>
    </row>
    <row r="132" spans="1:30" outlineLevel="1" x14ac:dyDescent="0.25">
      <c r="A132" s="270"/>
      <c r="B132" s="269"/>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row>
    <row r="133" spans="1:30" outlineLevel="1" x14ac:dyDescent="0.25">
      <c r="A133" s="270"/>
      <c r="B133" s="269"/>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row>
    <row r="134" spans="1:30" outlineLevel="1" x14ac:dyDescent="0.25">
      <c r="A134" s="270"/>
      <c r="B134" s="269"/>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row>
    <row r="135" spans="1:30" outlineLevel="1" x14ac:dyDescent="0.25">
      <c r="A135" s="270"/>
      <c r="B135" s="269"/>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row>
    <row r="136" spans="1:30" x14ac:dyDescent="0.25">
      <c r="A136" s="270"/>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row>
    <row r="137" spans="1:30" outlineLevel="1" x14ac:dyDescent="0.25">
      <c r="A137" s="270"/>
      <c r="B137" s="269"/>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row>
    <row r="138" spans="1:30" outlineLevel="1" x14ac:dyDescent="0.25">
      <c r="A138" s="270"/>
      <c r="B138" s="269"/>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c r="AA138" s="437"/>
      <c r="AB138" s="437"/>
      <c r="AC138" s="437"/>
      <c r="AD138" s="437"/>
    </row>
    <row r="139" spans="1:30" outlineLevel="1" x14ac:dyDescent="0.25">
      <c r="A139" s="270"/>
      <c r="B139" s="269"/>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row>
    <row r="140" spans="1:30" outlineLevel="1" x14ac:dyDescent="0.25">
      <c r="A140" s="270"/>
      <c r="B140" s="269"/>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row>
    <row r="141" spans="1:30" outlineLevel="1" x14ac:dyDescent="0.25">
      <c r="A141" s="270"/>
      <c r="B141" s="269"/>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c r="AA141" s="437"/>
      <c r="AB141" s="437"/>
      <c r="AC141" s="437"/>
      <c r="AD141" s="437"/>
    </row>
    <row r="142" spans="1:30" outlineLevel="1" x14ac:dyDescent="0.25">
      <c r="A142" s="270"/>
      <c r="B142" s="269"/>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row>
    <row r="143" spans="1:30" outlineLevel="1" x14ac:dyDescent="0.25">
      <c r="A143" s="270"/>
      <c r="B143" s="269"/>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c r="AA143" s="437"/>
      <c r="AB143" s="437"/>
      <c r="AC143" s="437"/>
      <c r="AD143" s="437"/>
    </row>
    <row r="144" spans="1:30" outlineLevel="1" x14ac:dyDescent="0.25">
      <c r="A144" s="270"/>
      <c r="B144" s="269"/>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row>
    <row r="145" spans="1:30" outlineLevel="1" x14ac:dyDescent="0.25">
      <c r="A145" s="270"/>
      <c r="B145" s="269"/>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row>
    <row r="146" spans="1:30" outlineLevel="1" x14ac:dyDescent="0.25">
      <c r="A146" s="270"/>
      <c r="B146" s="269"/>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row>
    <row r="147" spans="1:30" x14ac:dyDescent="0.25">
      <c r="A147" s="270"/>
      <c r="B147" s="438"/>
      <c r="C147" s="438"/>
      <c r="D147" s="438"/>
      <c r="E147" s="438"/>
      <c r="F147" s="438"/>
      <c r="G147" s="438"/>
      <c r="H147" s="438"/>
      <c r="I147" s="438"/>
      <c r="J147" s="438"/>
      <c r="K147" s="438"/>
      <c r="L147" s="438"/>
      <c r="M147" s="438"/>
      <c r="N147" s="438"/>
      <c r="O147" s="438"/>
      <c r="P147" s="438"/>
      <c r="Q147" s="438"/>
      <c r="R147" s="438"/>
      <c r="S147" s="438"/>
      <c r="T147" s="438"/>
      <c r="U147" s="438"/>
      <c r="V147" s="438"/>
      <c r="W147" s="438"/>
      <c r="X147" s="438"/>
      <c r="Y147" s="438"/>
      <c r="Z147" s="438"/>
      <c r="AA147" s="438"/>
      <c r="AB147" s="438"/>
      <c r="AC147" s="438"/>
      <c r="AD147" s="438"/>
    </row>
    <row r="148" spans="1:30" outlineLevel="1" x14ac:dyDescent="0.25">
      <c r="A148" s="270"/>
      <c r="B148" s="269"/>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row>
    <row r="149" spans="1:30" outlineLevel="1" x14ac:dyDescent="0.25">
      <c r="A149" s="270"/>
      <c r="B149" s="269"/>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row>
    <row r="150" spans="1:30" outlineLevel="1" x14ac:dyDescent="0.25">
      <c r="A150" s="270"/>
      <c r="B150" s="269"/>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443"/>
    </row>
    <row r="151" spans="1:30" outlineLevel="1" x14ac:dyDescent="0.25">
      <c r="A151" s="270"/>
      <c r="B151" s="269"/>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row>
    <row r="152" spans="1:30" outlineLevel="1" x14ac:dyDescent="0.25">
      <c r="A152" s="270"/>
      <c r="B152" s="269"/>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row>
    <row r="153" spans="1:30" outlineLevel="1" x14ac:dyDescent="0.25">
      <c r="A153" s="270"/>
      <c r="B153" s="269"/>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row>
    <row r="154" spans="1:30" outlineLevel="1" x14ac:dyDescent="0.25">
      <c r="A154" s="270"/>
      <c r="B154" s="269"/>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row>
    <row r="155" spans="1:30" outlineLevel="1" x14ac:dyDescent="0.25">
      <c r="A155" s="270"/>
      <c r="B155" s="269"/>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row>
    <row r="156" spans="1:30" outlineLevel="1" x14ac:dyDescent="0.25">
      <c r="A156" s="270"/>
      <c r="B156" s="269"/>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row>
    <row r="157" spans="1:30" outlineLevel="1" x14ac:dyDescent="0.25">
      <c r="A157" s="270"/>
      <c r="B157" s="269"/>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row>
    <row r="158" spans="1:30" outlineLevel="1" x14ac:dyDescent="0.25">
      <c r="A158" s="270"/>
      <c r="B158" s="269"/>
      <c r="C158" s="434"/>
      <c r="D158" s="434"/>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row>
    <row r="159" spans="1:30" outlineLevel="1" x14ac:dyDescent="0.25">
      <c r="A159" s="270"/>
      <c r="B159" s="269"/>
      <c r="C159" s="434"/>
      <c r="D159" s="434"/>
      <c r="E159" s="434"/>
      <c r="F159" s="434"/>
      <c r="G159" s="434"/>
      <c r="H159" s="434"/>
      <c r="I159" s="434"/>
      <c r="J159" s="434"/>
      <c r="K159" s="434"/>
      <c r="L159" s="434"/>
      <c r="M159" s="434"/>
      <c r="N159" s="434"/>
      <c r="O159" s="434"/>
      <c r="P159" s="434"/>
      <c r="Q159" s="434"/>
      <c r="R159" s="434"/>
      <c r="S159" s="434"/>
      <c r="T159" s="434"/>
      <c r="U159" s="434"/>
      <c r="V159" s="434"/>
      <c r="W159" s="434"/>
      <c r="X159" s="434"/>
      <c r="Y159" s="434"/>
      <c r="Z159" s="434"/>
      <c r="AA159" s="434"/>
      <c r="AB159" s="434"/>
      <c r="AC159" s="434"/>
      <c r="AD159" s="434"/>
    </row>
    <row r="160" spans="1:30" outlineLevel="1" x14ac:dyDescent="0.25">
      <c r="A160" s="270"/>
      <c r="B160" s="269"/>
      <c r="C160" s="434"/>
      <c r="D160" s="434"/>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row>
    <row r="161" spans="1:30" outlineLevel="1" x14ac:dyDescent="0.25">
      <c r="A161" s="270"/>
      <c r="B161" s="269"/>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row>
    <row r="162" spans="1:30" x14ac:dyDescent="0.25">
      <c r="A162" s="270"/>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438"/>
    </row>
    <row r="163" spans="1:30" outlineLevel="1" x14ac:dyDescent="0.25">
      <c r="A163" s="270"/>
      <c r="B163" s="269"/>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row>
    <row r="164" spans="1:30" outlineLevel="1" x14ac:dyDescent="0.25">
      <c r="A164" s="270"/>
      <c r="B164" s="269"/>
      <c r="C164" s="434"/>
      <c r="D164" s="434"/>
      <c r="E164" s="434"/>
      <c r="F164" s="434"/>
      <c r="G164" s="434"/>
      <c r="H164" s="434"/>
      <c r="I164" s="434"/>
      <c r="J164" s="434"/>
      <c r="K164" s="434"/>
      <c r="L164" s="434"/>
      <c r="M164" s="434"/>
      <c r="N164" s="434"/>
      <c r="O164" s="434"/>
      <c r="P164" s="434"/>
      <c r="Q164" s="434"/>
      <c r="R164" s="434"/>
      <c r="S164" s="434"/>
      <c r="T164" s="434"/>
      <c r="U164" s="434"/>
      <c r="V164" s="434"/>
      <c r="W164" s="434"/>
      <c r="X164" s="434"/>
      <c r="Y164" s="434"/>
      <c r="Z164" s="434"/>
      <c r="AA164" s="434"/>
      <c r="AB164" s="434"/>
      <c r="AC164" s="434"/>
      <c r="AD164" s="434"/>
    </row>
    <row r="165" spans="1:30" outlineLevel="1" x14ac:dyDescent="0.25">
      <c r="A165" s="270"/>
      <c r="B165" s="269"/>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row>
    <row r="166" spans="1:30" outlineLevel="1" x14ac:dyDescent="0.25">
      <c r="A166" s="270"/>
      <c r="B166" s="269"/>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row>
    <row r="167" spans="1:30" outlineLevel="1" x14ac:dyDescent="0.25">
      <c r="A167" s="270"/>
      <c r="B167" s="269"/>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row>
    <row r="168" spans="1:30" outlineLevel="1" x14ac:dyDescent="0.25">
      <c r="A168" s="270"/>
      <c r="B168" s="269"/>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row>
    <row r="169" spans="1:30" outlineLevel="1" x14ac:dyDescent="0.25">
      <c r="A169" s="270"/>
      <c r="B169" s="269"/>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row>
    <row r="170" spans="1:30" outlineLevel="1" x14ac:dyDescent="0.25">
      <c r="A170" s="270"/>
      <c r="B170" s="269"/>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row>
    <row r="171" spans="1:30" outlineLevel="1" x14ac:dyDescent="0.25">
      <c r="A171" s="270"/>
      <c r="B171" s="269"/>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c r="AA171" s="437"/>
      <c r="AB171" s="437"/>
      <c r="AC171" s="437"/>
      <c r="AD171" s="437"/>
    </row>
    <row r="172" spans="1:30" outlineLevel="1" x14ac:dyDescent="0.25">
      <c r="A172" s="270"/>
      <c r="B172" s="269"/>
      <c r="C172" s="437"/>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c r="AA172" s="437"/>
      <c r="AB172" s="437"/>
      <c r="AC172" s="437"/>
      <c r="AD172" s="437"/>
    </row>
    <row r="173" spans="1:30" outlineLevel="1" x14ac:dyDescent="0.25">
      <c r="A173" s="270"/>
      <c r="B173" s="269"/>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row>
    <row r="174" spans="1:30" outlineLevel="1" x14ac:dyDescent="0.25">
      <c r="A174" s="270"/>
      <c r="B174" s="269"/>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row>
    <row r="175" spans="1:30" x14ac:dyDescent="0.25">
      <c r="A175" s="270"/>
      <c r="B175" s="438"/>
      <c r="C175" s="438"/>
      <c r="D175" s="438"/>
      <c r="E175" s="438"/>
      <c r="F175" s="438"/>
      <c r="G175" s="438"/>
      <c r="H175" s="438"/>
      <c r="I175" s="438"/>
      <c r="J175" s="438"/>
      <c r="K175" s="438"/>
      <c r="L175" s="438"/>
      <c r="M175" s="438"/>
      <c r="N175" s="438"/>
      <c r="O175" s="438"/>
      <c r="P175" s="438"/>
      <c r="Q175" s="438"/>
      <c r="R175" s="438"/>
      <c r="S175" s="438"/>
      <c r="T175" s="438"/>
      <c r="U175" s="438"/>
      <c r="V175" s="438"/>
      <c r="W175" s="438"/>
      <c r="X175" s="438"/>
      <c r="Y175" s="438"/>
      <c r="Z175" s="438"/>
      <c r="AA175" s="438"/>
      <c r="AB175" s="438"/>
      <c r="AC175" s="438"/>
      <c r="AD175" s="438"/>
    </row>
    <row r="176" spans="1:30" outlineLevel="1" x14ac:dyDescent="0.25">
      <c r="A176" s="270"/>
      <c r="B176" s="269"/>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c r="AA176" s="437"/>
      <c r="AB176" s="437"/>
      <c r="AC176" s="437"/>
      <c r="AD176" s="437"/>
    </row>
    <row r="177" spans="1:30" x14ac:dyDescent="0.25">
      <c r="A177" s="270"/>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438"/>
    </row>
    <row r="178" spans="1:30" outlineLevel="1" x14ac:dyDescent="0.25">
      <c r="A178" s="270"/>
      <c r="B178" s="269"/>
      <c r="C178" s="437"/>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c r="AA178" s="437"/>
      <c r="AB178" s="437"/>
      <c r="AC178" s="437"/>
      <c r="AD178" s="437"/>
    </row>
    <row r="179" spans="1:30" x14ac:dyDescent="0.25">
      <c r="A179" s="270"/>
      <c r="B179" s="438"/>
      <c r="C179" s="438"/>
      <c r="D179" s="438"/>
      <c r="E179" s="438"/>
      <c r="F179" s="438"/>
      <c r="G179" s="438"/>
      <c r="H179" s="438"/>
      <c r="I179" s="438"/>
      <c r="J179" s="438"/>
      <c r="K179" s="438"/>
      <c r="L179" s="438"/>
      <c r="M179" s="438"/>
      <c r="N179" s="438"/>
      <c r="O179" s="438"/>
      <c r="P179" s="438"/>
      <c r="Q179" s="438"/>
      <c r="R179" s="438"/>
      <c r="S179" s="438"/>
      <c r="T179" s="438"/>
      <c r="U179" s="438"/>
      <c r="V179" s="438"/>
      <c r="W179" s="438"/>
      <c r="X179" s="438"/>
      <c r="Y179" s="438"/>
      <c r="Z179" s="438"/>
      <c r="AA179" s="438"/>
      <c r="AB179" s="438"/>
      <c r="AC179" s="438"/>
      <c r="AD179" s="438"/>
    </row>
    <row r="180" spans="1:30" outlineLevel="1" x14ac:dyDescent="0.25">
      <c r="A180" s="270"/>
      <c r="B180" s="269"/>
      <c r="C180" s="437"/>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c r="AA180" s="437"/>
      <c r="AB180" s="437"/>
      <c r="AC180" s="437"/>
      <c r="AD180" s="437"/>
    </row>
    <row r="181" spans="1:30" outlineLevel="1" x14ac:dyDescent="0.25">
      <c r="A181" s="270"/>
      <c r="B181" s="269"/>
      <c r="C181" s="437"/>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row>
    <row r="182" spans="1:30" outlineLevel="1" x14ac:dyDescent="0.25">
      <c r="A182" s="270"/>
      <c r="B182" s="269"/>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row>
    <row r="183" spans="1:30" outlineLevel="1" x14ac:dyDescent="0.25">
      <c r="A183" s="270"/>
      <c r="B183" s="269"/>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row>
    <row r="184" spans="1:30" x14ac:dyDescent="0.25">
      <c r="A184" s="270"/>
      <c r="B184" s="438"/>
      <c r="C184" s="438"/>
      <c r="D184" s="438"/>
      <c r="E184" s="438"/>
      <c r="F184" s="438"/>
      <c r="G184" s="438"/>
      <c r="H184" s="438"/>
      <c r="I184" s="438"/>
      <c r="J184" s="438"/>
      <c r="K184" s="438"/>
      <c r="L184" s="438"/>
      <c r="M184" s="438"/>
      <c r="N184" s="438"/>
      <c r="O184" s="438"/>
      <c r="P184" s="438"/>
      <c r="Q184" s="438"/>
      <c r="R184" s="438"/>
      <c r="S184" s="438"/>
      <c r="T184" s="438"/>
      <c r="U184" s="438"/>
      <c r="V184" s="438"/>
      <c r="W184" s="438"/>
      <c r="X184" s="438"/>
      <c r="Y184" s="438"/>
      <c r="Z184" s="438"/>
      <c r="AA184" s="438"/>
      <c r="AB184" s="438"/>
      <c r="AC184" s="438"/>
      <c r="AD184" s="438"/>
    </row>
    <row r="185" spans="1:30" outlineLevel="1" x14ac:dyDescent="0.25">
      <c r="A185" s="270"/>
      <c r="B185" s="269"/>
      <c r="C185" s="434"/>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row>
    <row r="186" spans="1:30" outlineLevel="1" x14ac:dyDescent="0.25">
      <c r="A186" s="270"/>
      <c r="B186" s="269"/>
      <c r="C186" s="434"/>
      <c r="D186" s="434"/>
      <c r="E186" s="434"/>
      <c r="F186" s="434"/>
      <c r="G186" s="434"/>
      <c r="H186" s="434"/>
      <c r="I186" s="434"/>
      <c r="J186" s="434"/>
      <c r="K186" s="434"/>
      <c r="L186" s="434"/>
      <c r="M186" s="434"/>
      <c r="N186" s="434"/>
      <c r="O186" s="434"/>
      <c r="P186" s="434"/>
      <c r="Q186" s="434"/>
      <c r="R186" s="434"/>
      <c r="S186" s="434"/>
      <c r="T186" s="434"/>
      <c r="U186" s="434"/>
      <c r="V186" s="434"/>
      <c r="W186" s="434"/>
      <c r="X186" s="434"/>
      <c r="Y186" s="434"/>
      <c r="Z186" s="434"/>
      <c r="AA186" s="434"/>
      <c r="AB186" s="434"/>
      <c r="AC186" s="434"/>
      <c r="AD186" s="434"/>
    </row>
    <row r="187" spans="1:30" outlineLevel="1" x14ac:dyDescent="0.25">
      <c r="A187" s="270"/>
      <c r="B187" s="269"/>
      <c r="C187" s="434"/>
      <c r="D187" s="434"/>
      <c r="E187" s="434"/>
      <c r="F187" s="434"/>
      <c r="G187" s="434"/>
      <c r="H187" s="434"/>
      <c r="I187" s="434"/>
      <c r="J187" s="434"/>
      <c r="K187" s="434"/>
      <c r="L187" s="434"/>
      <c r="M187" s="434"/>
      <c r="N187" s="434"/>
      <c r="O187" s="434"/>
      <c r="P187" s="434"/>
      <c r="Q187" s="434"/>
      <c r="R187" s="434"/>
      <c r="S187" s="434"/>
      <c r="T187" s="434"/>
      <c r="U187" s="434"/>
      <c r="V187" s="434"/>
      <c r="W187" s="434"/>
      <c r="X187" s="434"/>
      <c r="Y187" s="434"/>
      <c r="Z187" s="434"/>
      <c r="AA187" s="434"/>
      <c r="AB187" s="434"/>
      <c r="AC187" s="434"/>
      <c r="AD187" s="434"/>
    </row>
    <row r="188" spans="1:30" outlineLevel="1" x14ac:dyDescent="0.25">
      <c r="A188" s="270"/>
      <c r="B188" s="269"/>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c r="AA188" s="437"/>
      <c r="AB188" s="437"/>
      <c r="AC188" s="437"/>
      <c r="AD188" s="437"/>
    </row>
    <row r="189" spans="1:30" outlineLevel="1" x14ac:dyDescent="0.25">
      <c r="A189" s="270"/>
      <c r="B189" s="269"/>
      <c r="C189" s="434"/>
      <c r="D189" s="434"/>
      <c r="E189" s="434"/>
      <c r="F189" s="434"/>
      <c r="G189" s="434"/>
      <c r="H189" s="434"/>
      <c r="I189" s="434"/>
      <c r="J189" s="434"/>
      <c r="K189" s="434"/>
      <c r="L189" s="434"/>
      <c r="M189" s="434"/>
      <c r="N189" s="434"/>
      <c r="O189" s="434"/>
      <c r="P189" s="434"/>
      <c r="Q189" s="434"/>
      <c r="R189" s="434"/>
      <c r="S189" s="434"/>
      <c r="T189" s="434"/>
      <c r="U189" s="434"/>
      <c r="V189" s="434"/>
      <c r="W189" s="434"/>
      <c r="X189" s="434"/>
      <c r="Y189" s="434"/>
      <c r="Z189" s="434"/>
      <c r="AA189" s="434"/>
      <c r="AB189" s="434"/>
      <c r="AC189" s="434"/>
      <c r="AD189" s="434"/>
    </row>
    <row r="190" spans="1:30" outlineLevel="1" x14ac:dyDescent="0.25">
      <c r="A190" s="270"/>
      <c r="B190" s="269"/>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row>
    <row r="191" spans="1:30" outlineLevel="1" x14ac:dyDescent="0.25">
      <c r="A191" s="270"/>
      <c r="B191" s="269"/>
      <c r="C191" s="437"/>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row>
    <row r="192" spans="1:30" outlineLevel="1" x14ac:dyDescent="0.25">
      <c r="A192" s="270"/>
      <c r="B192" s="269"/>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row>
    <row r="193" spans="1:30" outlineLevel="1" x14ac:dyDescent="0.25">
      <c r="A193" s="270"/>
      <c r="B193" s="269"/>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row>
    <row r="194" spans="1:30" outlineLevel="1" x14ac:dyDescent="0.25">
      <c r="A194" s="270"/>
      <c r="B194" s="269"/>
      <c r="C194" s="437"/>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c r="AA194" s="437"/>
      <c r="AB194" s="437"/>
      <c r="AC194" s="437"/>
      <c r="AD194" s="437"/>
    </row>
    <row r="195" spans="1:30" outlineLevel="1" x14ac:dyDescent="0.25">
      <c r="A195" s="270"/>
      <c r="B195" s="269"/>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row>
    <row r="196" spans="1:30" outlineLevel="1" x14ac:dyDescent="0.25">
      <c r="A196" s="270"/>
      <c r="B196" s="269"/>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row>
    <row r="197" spans="1:30" outlineLevel="1" x14ac:dyDescent="0.25">
      <c r="A197" s="270"/>
      <c r="B197" s="269"/>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row>
    <row r="198" spans="1:30" outlineLevel="1" x14ac:dyDescent="0.25">
      <c r="A198" s="270"/>
      <c r="B198" s="269"/>
      <c r="C198" s="437"/>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c r="AA198" s="437"/>
      <c r="AB198" s="437"/>
      <c r="AC198" s="437"/>
      <c r="AD198" s="437"/>
    </row>
    <row r="199" spans="1:30" outlineLevel="1" x14ac:dyDescent="0.25">
      <c r="A199" s="270"/>
      <c r="B199" s="269"/>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row>
    <row r="200" spans="1:30" outlineLevel="1" x14ac:dyDescent="0.25">
      <c r="A200" s="270"/>
      <c r="B200" s="269"/>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row>
    <row r="201" spans="1:30" outlineLevel="1" x14ac:dyDescent="0.25">
      <c r="A201" s="270"/>
      <c r="B201" s="269"/>
      <c r="C201" s="437"/>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row>
    <row r="202" spans="1:30" outlineLevel="1" x14ac:dyDescent="0.25">
      <c r="A202" s="270"/>
      <c r="B202" s="269"/>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row>
    <row r="203" spans="1:30" outlineLevel="1" x14ac:dyDescent="0.25">
      <c r="A203" s="270"/>
      <c r="B203" s="269"/>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row>
    <row r="204" spans="1:30" outlineLevel="1" x14ac:dyDescent="0.25">
      <c r="A204" s="270"/>
      <c r="B204" s="269"/>
      <c r="C204" s="437"/>
      <c r="D204" s="437"/>
      <c r="E204" s="437"/>
      <c r="F204" s="437"/>
      <c r="G204" s="437"/>
      <c r="H204" s="437"/>
      <c r="I204" s="437"/>
      <c r="J204" s="437"/>
      <c r="K204" s="437"/>
      <c r="L204" s="437"/>
      <c r="M204" s="437"/>
      <c r="N204" s="437"/>
      <c r="O204" s="437"/>
      <c r="P204" s="437"/>
      <c r="Q204" s="437"/>
      <c r="R204" s="437"/>
      <c r="S204" s="437"/>
      <c r="T204" s="437"/>
      <c r="U204" s="437"/>
      <c r="V204" s="437"/>
      <c r="W204" s="437"/>
      <c r="X204" s="437"/>
      <c r="Y204" s="437"/>
      <c r="Z204" s="437"/>
      <c r="AA204" s="437"/>
      <c r="AB204" s="437"/>
      <c r="AC204" s="437"/>
      <c r="AD204" s="437"/>
    </row>
    <row r="205" spans="1:30" outlineLevel="1" x14ac:dyDescent="0.25">
      <c r="A205" s="270"/>
      <c r="B205" s="269"/>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row>
    <row r="206" spans="1:30" outlineLevel="1" x14ac:dyDescent="0.25">
      <c r="A206" s="270"/>
      <c r="B206" s="269"/>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row>
    <row r="207" spans="1:30" outlineLevel="1" x14ac:dyDescent="0.25">
      <c r="A207" s="270"/>
      <c r="B207" s="269"/>
      <c r="C207" s="437"/>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row>
    <row r="208" spans="1:30" outlineLevel="1" x14ac:dyDescent="0.25">
      <c r="A208" s="270"/>
      <c r="B208" s="269"/>
      <c r="C208" s="437"/>
      <c r="D208" s="437"/>
      <c r="E208" s="437"/>
      <c r="F208" s="437"/>
      <c r="G208" s="437"/>
      <c r="H208" s="437"/>
      <c r="I208" s="437"/>
      <c r="J208" s="437"/>
      <c r="K208" s="437"/>
      <c r="L208" s="437"/>
      <c r="M208" s="437"/>
      <c r="N208" s="437"/>
      <c r="O208" s="437"/>
      <c r="P208" s="437"/>
      <c r="Q208" s="437"/>
      <c r="R208" s="437"/>
      <c r="S208" s="437"/>
      <c r="T208" s="437"/>
      <c r="U208" s="437"/>
      <c r="V208" s="437"/>
      <c r="W208" s="437"/>
      <c r="X208" s="437"/>
      <c r="Y208" s="437"/>
      <c r="Z208" s="437"/>
      <c r="AA208" s="437"/>
      <c r="AB208" s="437"/>
      <c r="AC208" s="437"/>
      <c r="AD208" s="437"/>
    </row>
    <row r="209" spans="1:30" outlineLevel="1" x14ac:dyDescent="0.25">
      <c r="A209" s="270"/>
      <c r="B209" s="269"/>
      <c r="C209" s="437"/>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c r="AA209" s="437"/>
      <c r="AB209" s="437"/>
      <c r="AC209" s="437"/>
      <c r="AD209" s="437"/>
    </row>
    <row r="210" spans="1:30" x14ac:dyDescent="0.25">
      <c r="A210" s="270"/>
      <c r="B210" s="438"/>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row>
    <row r="211" spans="1:30" outlineLevel="1" x14ac:dyDescent="0.25">
      <c r="A211" s="270"/>
      <c r="B211" s="269"/>
      <c r="C211" s="434"/>
      <c r="D211" s="434"/>
      <c r="E211" s="434"/>
      <c r="F211" s="434"/>
      <c r="G211" s="434"/>
      <c r="H211" s="434"/>
      <c r="I211" s="434"/>
      <c r="J211" s="434"/>
      <c r="K211" s="434"/>
      <c r="L211" s="434"/>
      <c r="M211" s="434"/>
      <c r="N211" s="434"/>
      <c r="O211" s="434"/>
      <c r="P211" s="434"/>
      <c r="Q211" s="434"/>
      <c r="R211" s="434"/>
      <c r="S211" s="434"/>
      <c r="T211" s="434"/>
      <c r="U211" s="434"/>
      <c r="V211" s="434"/>
      <c r="W211" s="434"/>
      <c r="X211" s="434"/>
      <c r="Y211" s="434"/>
      <c r="Z211" s="434"/>
      <c r="AA211" s="434"/>
      <c r="AB211" s="434"/>
      <c r="AC211" s="434"/>
      <c r="AD211" s="434"/>
    </row>
    <row r="212" spans="1:30" outlineLevel="1" x14ac:dyDescent="0.25">
      <c r="A212" s="270"/>
      <c r="B212" s="269"/>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row>
    <row r="213" spans="1:30" x14ac:dyDescent="0.25">
      <c r="A213" s="270"/>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row>
    <row r="214" spans="1:30" outlineLevel="1" x14ac:dyDescent="0.25">
      <c r="A214" s="270"/>
      <c r="B214" s="269"/>
      <c r="C214" s="437"/>
      <c r="D214" s="437"/>
      <c r="E214" s="437"/>
      <c r="F214" s="437"/>
      <c r="G214" s="437"/>
      <c r="H214" s="437"/>
      <c r="I214" s="437"/>
      <c r="J214" s="437"/>
      <c r="K214" s="437"/>
      <c r="L214" s="437"/>
      <c r="M214" s="437"/>
      <c r="N214" s="437"/>
      <c r="O214" s="437"/>
      <c r="P214" s="437"/>
      <c r="Q214" s="437"/>
      <c r="R214" s="437"/>
      <c r="S214" s="437"/>
      <c r="T214" s="437"/>
      <c r="U214" s="437"/>
      <c r="V214" s="437"/>
      <c r="W214" s="437"/>
      <c r="X214" s="437"/>
      <c r="Y214" s="437"/>
      <c r="Z214" s="437"/>
      <c r="AA214" s="437"/>
      <c r="AB214" s="437"/>
      <c r="AC214" s="437"/>
      <c r="AD214" s="437"/>
    </row>
    <row r="215" spans="1:30" outlineLevel="1" x14ac:dyDescent="0.25">
      <c r="A215" s="270"/>
      <c r="B215" s="269"/>
      <c r="C215" s="437"/>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c r="AA215" s="437"/>
      <c r="AB215" s="437"/>
      <c r="AC215" s="437"/>
      <c r="AD215" s="437"/>
    </row>
    <row r="216" spans="1:30" x14ac:dyDescent="0.25">
      <c r="A216" s="270"/>
      <c r="B216" s="438"/>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438"/>
    </row>
    <row r="217" spans="1:30" outlineLevel="1" x14ac:dyDescent="0.25">
      <c r="A217" s="270"/>
      <c r="B217" s="269"/>
      <c r="C217" s="437"/>
      <c r="D217" s="437"/>
      <c r="E217" s="437"/>
      <c r="F217" s="437"/>
      <c r="G217" s="437"/>
      <c r="H217" s="437"/>
      <c r="I217" s="437"/>
      <c r="J217" s="437"/>
      <c r="K217" s="437"/>
      <c r="L217" s="437"/>
      <c r="M217" s="437"/>
      <c r="N217" s="437"/>
      <c r="O217" s="437"/>
      <c r="P217" s="437"/>
      <c r="Q217" s="437"/>
      <c r="R217" s="437"/>
      <c r="S217" s="437"/>
      <c r="T217" s="437"/>
      <c r="U217" s="437"/>
      <c r="V217" s="437"/>
      <c r="W217" s="437"/>
      <c r="X217" s="437"/>
      <c r="Y217" s="437"/>
      <c r="Z217" s="437"/>
      <c r="AA217" s="437"/>
      <c r="AB217" s="437"/>
      <c r="AC217" s="437"/>
      <c r="AD217" s="437"/>
    </row>
    <row r="218" spans="1:30" outlineLevel="1" x14ac:dyDescent="0.25">
      <c r="A218" s="270"/>
      <c r="B218" s="269"/>
      <c r="C218" s="437"/>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c r="AA218" s="437"/>
      <c r="AB218" s="437"/>
      <c r="AC218" s="437"/>
      <c r="AD218" s="437"/>
    </row>
    <row r="219" spans="1:30" outlineLevel="1" x14ac:dyDescent="0.25">
      <c r="A219" s="270"/>
      <c r="B219" s="269"/>
      <c r="C219" s="437"/>
      <c r="D219" s="437"/>
      <c r="E219" s="437"/>
      <c r="F219" s="437"/>
      <c r="G219" s="437"/>
      <c r="H219" s="437"/>
      <c r="I219" s="437"/>
      <c r="J219" s="437"/>
      <c r="K219" s="437"/>
      <c r="L219" s="437"/>
      <c r="M219" s="437"/>
      <c r="N219" s="437"/>
      <c r="O219" s="437"/>
      <c r="P219" s="437"/>
      <c r="Q219" s="437"/>
      <c r="R219" s="437"/>
      <c r="S219" s="437"/>
      <c r="T219" s="437"/>
      <c r="U219" s="437"/>
      <c r="V219" s="437"/>
      <c r="W219" s="437"/>
      <c r="X219" s="437"/>
      <c r="Y219" s="437"/>
      <c r="Z219" s="437"/>
      <c r="AA219" s="437"/>
      <c r="AB219" s="437"/>
      <c r="AC219" s="437"/>
      <c r="AD219" s="437"/>
    </row>
    <row r="220" spans="1:30" outlineLevel="1" x14ac:dyDescent="0.25">
      <c r="A220" s="270"/>
      <c r="B220" s="269"/>
      <c r="C220" s="437"/>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c r="AA220" s="437"/>
      <c r="AB220" s="437"/>
      <c r="AC220" s="437"/>
      <c r="AD220" s="437"/>
    </row>
    <row r="221" spans="1:30" outlineLevel="1" x14ac:dyDescent="0.25">
      <c r="A221" s="270"/>
      <c r="B221" s="269"/>
      <c r="C221" s="437"/>
      <c r="D221" s="437"/>
      <c r="E221" s="437"/>
      <c r="F221" s="437"/>
      <c r="G221" s="437"/>
      <c r="H221" s="437"/>
      <c r="I221" s="437"/>
      <c r="J221" s="437"/>
      <c r="K221" s="437"/>
      <c r="L221" s="437"/>
      <c r="M221" s="437"/>
      <c r="N221" s="437"/>
      <c r="O221" s="437"/>
      <c r="P221" s="437"/>
      <c r="Q221" s="437"/>
      <c r="R221" s="437"/>
      <c r="S221" s="437"/>
      <c r="T221" s="437"/>
      <c r="U221" s="437"/>
      <c r="V221" s="437"/>
      <c r="W221" s="437"/>
      <c r="X221" s="437"/>
      <c r="Y221" s="437"/>
      <c r="Z221" s="437"/>
      <c r="AA221" s="437"/>
      <c r="AB221" s="437"/>
      <c r="AC221" s="437"/>
      <c r="AD221" s="437"/>
    </row>
    <row r="222" spans="1:30" outlineLevel="1" x14ac:dyDescent="0.25">
      <c r="A222" s="270"/>
      <c r="B222" s="269"/>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c r="AA222" s="437"/>
      <c r="AB222" s="437"/>
      <c r="AC222" s="437"/>
      <c r="AD222" s="437"/>
    </row>
    <row r="223" spans="1:30" outlineLevel="1" x14ac:dyDescent="0.25">
      <c r="A223" s="270"/>
      <c r="B223" s="269"/>
      <c r="C223" s="437"/>
      <c r="D223" s="437"/>
      <c r="E223" s="437"/>
      <c r="F223" s="437"/>
      <c r="G223" s="437"/>
      <c r="H223" s="437"/>
      <c r="I223" s="437"/>
      <c r="J223" s="437"/>
      <c r="K223" s="437"/>
      <c r="L223" s="437"/>
      <c r="M223" s="437"/>
      <c r="N223" s="437"/>
      <c r="O223" s="437"/>
      <c r="P223" s="437"/>
      <c r="Q223" s="437"/>
      <c r="R223" s="437"/>
      <c r="S223" s="437"/>
      <c r="T223" s="437"/>
      <c r="U223" s="437"/>
      <c r="V223" s="437"/>
      <c r="W223" s="437"/>
      <c r="X223" s="437"/>
      <c r="Y223" s="437"/>
      <c r="Z223" s="437"/>
      <c r="AA223" s="437"/>
      <c r="AB223" s="437"/>
      <c r="AC223" s="437"/>
      <c r="AD223" s="437"/>
    </row>
    <row r="224" spans="1:30" outlineLevel="1" x14ac:dyDescent="0.25">
      <c r="A224" s="270"/>
      <c r="B224" s="269"/>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row>
    <row r="225" spans="1:30" outlineLevel="1" x14ac:dyDescent="0.25">
      <c r="A225" s="270"/>
      <c r="B225" s="269"/>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row>
    <row r="226" spans="1:30" outlineLevel="1" x14ac:dyDescent="0.25">
      <c r="A226" s="270"/>
      <c r="B226" s="269"/>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row>
    <row r="227" spans="1:30" outlineLevel="1" x14ac:dyDescent="0.25">
      <c r="A227" s="270"/>
      <c r="B227" s="269"/>
      <c r="C227" s="434"/>
      <c r="D227" s="434"/>
      <c r="E227" s="434"/>
      <c r="F227" s="434"/>
      <c r="G227" s="434"/>
      <c r="H227" s="434"/>
      <c r="I227" s="434"/>
      <c r="J227" s="434"/>
      <c r="K227" s="434"/>
      <c r="L227" s="434"/>
      <c r="M227" s="434"/>
      <c r="N227" s="434"/>
      <c r="O227" s="434"/>
      <c r="P227" s="434"/>
      <c r="Q227" s="434"/>
      <c r="R227" s="434"/>
      <c r="S227" s="434"/>
      <c r="T227" s="434"/>
      <c r="U227" s="434"/>
      <c r="V227" s="434"/>
      <c r="W227" s="434"/>
      <c r="X227" s="434"/>
      <c r="Y227" s="434"/>
      <c r="Z227" s="434"/>
      <c r="AA227" s="434"/>
      <c r="AB227" s="434"/>
      <c r="AC227" s="434"/>
      <c r="AD227" s="434"/>
    </row>
    <row r="228" spans="1:30" outlineLevel="1" x14ac:dyDescent="0.25">
      <c r="A228" s="270"/>
      <c r="B228" s="269"/>
      <c r="C228" s="437"/>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c r="AA228" s="437"/>
      <c r="AB228" s="437"/>
      <c r="AC228" s="437"/>
      <c r="AD228" s="437"/>
    </row>
    <row r="229" spans="1:30" outlineLevel="1" x14ac:dyDescent="0.25">
      <c r="A229" s="270"/>
      <c r="B229" s="269"/>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c r="AA229" s="437"/>
      <c r="AB229" s="437"/>
      <c r="AC229" s="437"/>
      <c r="AD229" s="437"/>
    </row>
    <row r="230" spans="1:30" outlineLevel="1" x14ac:dyDescent="0.25">
      <c r="A230" s="270"/>
      <c r="B230" s="269"/>
      <c r="C230" s="437"/>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c r="AA230" s="437"/>
      <c r="AB230" s="437"/>
      <c r="AC230" s="437"/>
      <c r="AD230" s="437"/>
    </row>
    <row r="231" spans="1:30" outlineLevel="1" x14ac:dyDescent="0.25">
      <c r="A231" s="270"/>
      <c r="B231" s="269"/>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row>
    <row r="232" spans="1:30" outlineLevel="1" x14ac:dyDescent="0.25">
      <c r="A232" s="270"/>
      <c r="B232" s="269"/>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row>
    <row r="233" spans="1:30" outlineLevel="1" x14ac:dyDescent="0.25">
      <c r="A233" s="270"/>
      <c r="B233" s="269"/>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row>
    <row r="234" spans="1:30" x14ac:dyDescent="0.25">
      <c r="A234" s="270"/>
      <c r="B234" s="438"/>
      <c r="C234" s="438"/>
      <c r="D234" s="438"/>
      <c r="E234" s="438"/>
      <c r="F234" s="438"/>
      <c r="G234" s="438"/>
      <c r="H234" s="438"/>
      <c r="I234" s="438"/>
      <c r="J234" s="438"/>
      <c r="K234" s="438"/>
      <c r="L234" s="438"/>
      <c r="M234" s="438"/>
      <c r="N234" s="438"/>
      <c r="O234" s="438"/>
      <c r="P234" s="438"/>
      <c r="Q234" s="438"/>
      <c r="R234" s="438"/>
      <c r="S234" s="438"/>
      <c r="T234" s="438"/>
      <c r="U234" s="438"/>
      <c r="V234" s="438"/>
      <c r="W234" s="438"/>
      <c r="X234" s="438"/>
      <c r="Y234" s="438"/>
      <c r="Z234" s="438"/>
      <c r="AA234" s="438"/>
      <c r="AB234" s="438"/>
      <c r="AC234" s="438"/>
      <c r="AD234" s="438"/>
    </row>
    <row r="235" spans="1:30" outlineLevel="1" x14ac:dyDescent="0.25">
      <c r="A235" s="270"/>
      <c r="B235" s="269"/>
      <c r="C235" s="437"/>
      <c r="D235" s="437"/>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c r="AA235" s="437"/>
      <c r="AB235" s="437"/>
      <c r="AC235" s="437"/>
      <c r="AD235" s="437"/>
    </row>
    <row r="236" spans="1:30" outlineLevel="1" x14ac:dyDescent="0.25">
      <c r="A236" s="270"/>
      <c r="B236" s="269"/>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434"/>
    </row>
    <row r="237" spans="1:30" outlineLevel="1" x14ac:dyDescent="0.25">
      <c r="A237" s="270"/>
      <c r="B237" s="269"/>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c r="Z237" s="434"/>
      <c r="AA237" s="434"/>
      <c r="AB237" s="434"/>
      <c r="AC237" s="434"/>
      <c r="AD237" s="434"/>
    </row>
    <row r="238" spans="1:30" outlineLevel="1" x14ac:dyDescent="0.25">
      <c r="A238" s="270"/>
      <c r="B238" s="269"/>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row>
    <row r="239" spans="1:30" outlineLevel="1" x14ac:dyDescent="0.25">
      <c r="A239" s="270"/>
      <c r="B239" s="269"/>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row>
    <row r="240" spans="1:30" outlineLevel="1" x14ac:dyDescent="0.25">
      <c r="A240" s="270"/>
      <c r="B240" s="269"/>
      <c r="C240" s="434"/>
      <c r="D240" s="434"/>
      <c r="E240" s="434"/>
      <c r="F240" s="434"/>
      <c r="G240" s="434"/>
      <c r="H240" s="434"/>
      <c r="I240" s="434"/>
      <c r="J240" s="434"/>
      <c r="K240" s="434"/>
      <c r="L240" s="434"/>
      <c r="M240" s="434"/>
      <c r="N240" s="434"/>
      <c r="O240" s="434"/>
      <c r="P240" s="434"/>
      <c r="Q240" s="434"/>
      <c r="R240" s="434"/>
      <c r="S240" s="434"/>
      <c r="T240" s="434"/>
      <c r="U240" s="434"/>
      <c r="V240" s="434"/>
      <c r="W240" s="434"/>
      <c r="X240" s="434"/>
      <c r="Y240" s="434"/>
      <c r="Z240" s="434"/>
      <c r="AA240" s="434"/>
      <c r="AB240" s="434"/>
      <c r="AC240" s="434"/>
      <c r="AD240" s="434"/>
    </row>
    <row r="241" spans="1:30" x14ac:dyDescent="0.25">
      <c r="A241" s="270"/>
      <c r="B241" s="438"/>
      <c r="C241" s="438"/>
      <c r="D241" s="438"/>
      <c r="E241" s="438"/>
      <c r="F241" s="438"/>
      <c r="G241" s="438"/>
      <c r="H241" s="438"/>
      <c r="I241" s="438"/>
      <c r="J241" s="438"/>
      <c r="K241" s="438"/>
      <c r="L241" s="438"/>
      <c r="M241" s="438"/>
      <c r="N241" s="438"/>
      <c r="O241" s="438"/>
      <c r="P241" s="438"/>
      <c r="Q241" s="438"/>
      <c r="R241" s="438"/>
      <c r="S241" s="438"/>
      <c r="T241" s="438"/>
      <c r="U241" s="438"/>
      <c r="V241" s="438"/>
      <c r="W241" s="438"/>
      <c r="X241" s="438"/>
      <c r="Y241" s="438"/>
      <c r="Z241" s="438"/>
      <c r="AA241" s="438"/>
      <c r="AB241" s="438"/>
      <c r="AC241" s="438"/>
      <c r="AD241" s="438"/>
    </row>
    <row r="242" spans="1:30" outlineLevel="1" x14ac:dyDescent="0.25">
      <c r="A242" s="270"/>
      <c r="B242" s="269"/>
      <c r="C242" s="437"/>
      <c r="D242" s="437"/>
      <c r="E242" s="437"/>
      <c r="F242" s="437"/>
      <c r="G242" s="437"/>
      <c r="H242" s="437"/>
      <c r="I242" s="437"/>
      <c r="J242" s="437"/>
      <c r="K242" s="437"/>
      <c r="L242" s="437"/>
      <c r="M242" s="437"/>
      <c r="N242" s="437"/>
      <c r="O242" s="437"/>
      <c r="P242" s="437"/>
      <c r="Q242" s="437"/>
      <c r="R242" s="437"/>
      <c r="S242" s="437"/>
      <c r="T242" s="437"/>
      <c r="U242" s="437"/>
      <c r="V242" s="437"/>
      <c r="W242" s="437"/>
      <c r="X242" s="437"/>
      <c r="Y242" s="437"/>
      <c r="Z242" s="437"/>
      <c r="AA242" s="437"/>
      <c r="AB242" s="437"/>
      <c r="AC242" s="437"/>
      <c r="AD242" s="437"/>
    </row>
    <row r="243" spans="1:30" outlineLevel="1" x14ac:dyDescent="0.25">
      <c r="A243" s="270"/>
      <c r="B243" s="269"/>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c r="AA243" s="437"/>
      <c r="AB243" s="437"/>
      <c r="AC243" s="437"/>
      <c r="AD243" s="437"/>
    </row>
    <row r="244" spans="1:30" outlineLevel="1" x14ac:dyDescent="0.25">
      <c r="A244" s="270"/>
      <c r="B244" s="269"/>
      <c r="C244" s="434"/>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c r="Z244" s="434"/>
      <c r="AA244" s="434"/>
      <c r="AB244" s="434"/>
      <c r="AC244" s="434"/>
      <c r="AD244" s="434"/>
    </row>
    <row r="245" spans="1:30" outlineLevel="1" x14ac:dyDescent="0.25">
      <c r="A245" s="270"/>
      <c r="B245" s="269"/>
      <c r="C245" s="434"/>
      <c r="D245" s="434"/>
      <c r="E245" s="434"/>
      <c r="F245" s="434"/>
      <c r="G245" s="434"/>
      <c r="H245" s="434"/>
      <c r="I245" s="434"/>
      <c r="J245" s="434"/>
      <c r="K245" s="434"/>
      <c r="L245" s="434"/>
      <c r="M245" s="434"/>
      <c r="N245" s="434"/>
      <c r="O245" s="434"/>
      <c r="P245" s="434"/>
      <c r="Q245" s="434"/>
      <c r="R245" s="434"/>
      <c r="S245" s="434"/>
      <c r="T245" s="434"/>
      <c r="U245" s="434"/>
      <c r="V245" s="434"/>
      <c r="W245" s="434"/>
      <c r="X245" s="434"/>
      <c r="Y245" s="434"/>
      <c r="Z245" s="434"/>
      <c r="AA245" s="434"/>
      <c r="AB245" s="434"/>
      <c r="AC245" s="434"/>
      <c r="AD245" s="434"/>
    </row>
    <row r="246" spans="1:30" outlineLevel="1" x14ac:dyDescent="0.25">
      <c r="A246" s="270"/>
      <c r="B246" s="269"/>
      <c r="C246" s="434"/>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c r="Z246" s="434"/>
      <c r="AA246" s="434"/>
      <c r="AB246" s="434"/>
      <c r="AC246" s="434"/>
      <c r="AD246" s="434"/>
    </row>
    <row r="247" spans="1:30" outlineLevel="1" x14ac:dyDescent="0.25">
      <c r="A247" s="270"/>
      <c r="B247" s="269"/>
      <c r="C247" s="434"/>
      <c r="D247" s="434"/>
      <c r="E247" s="434"/>
      <c r="F247" s="434"/>
      <c r="G247" s="434"/>
      <c r="H247" s="434"/>
      <c r="I247" s="434"/>
      <c r="J247" s="434"/>
      <c r="K247" s="434"/>
      <c r="L247" s="434"/>
      <c r="M247" s="434"/>
      <c r="N247" s="434"/>
      <c r="O247" s="434"/>
      <c r="P247" s="434"/>
      <c r="Q247" s="434"/>
      <c r="R247" s="434"/>
      <c r="S247" s="434"/>
      <c r="T247" s="434"/>
      <c r="U247" s="434"/>
      <c r="V247" s="434"/>
      <c r="W247" s="434"/>
      <c r="X247" s="434"/>
      <c r="Y247" s="434"/>
      <c r="Z247" s="434"/>
      <c r="AA247" s="434"/>
      <c r="AB247" s="434"/>
      <c r="AC247" s="434"/>
      <c r="AD247" s="434"/>
    </row>
    <row r="248" spans="1:30" outlineLevel="1" x14ac:dyDescent="0.25">
      <c r="A248" s="270"/>
      <c r="B248" s="269"/>
      <c r="C248" s="434"/>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c r="Z248" s="434"/>
      <c r="AA248" s="434"/>
      <c r="AB248" s="434"/>
      <c r="AC248" s="434"/>
      <c r="AD248" s="434"/>
    </row>
    <row r="249" spans="1:30" outlineLevel="1" x14ac:dyDescent="0.25">
      <c r="A249" s="270"/>
      <c r="B249" s="269"/>
      <c r="C249" s="434"/>
      <c r="D249" s="434"/>
      <c r="E249" s="434"/>
      <c r="F249" s="434"/>
      <c r="G249" s="434"/>
      <c r="H249" s="434"/>
      <c r="I249" s="434"/>
      <c r="J249" s="434"/>
      <c r="K249" s="434"/>
      <c r="L249" s="434"/>
      <c r="M249" s="434"/>
      <c r="N249" s="434"/>
      <c r="O249" s="434"/>
      <c r="P249" s="434"/>
      <c r="Q249" s="434"/>
      <c r="R249" s="434"/>
      <c r="S249" s="434"/>
      <c r="T249" s="434"/>
      <c r="U249" s="434"/>
      <c r="V249" s="434"/>
      <c r="W249" s="434"/>
      <c r="X249" s="434"/>
      <c r="Y249" s="434"/>
      <c r="Z249" s="434"/>
      <c r="AA249" s="434"/>
      <c r="AB249" s="434"/>
      <c r="AC249" s="434"/>
      <c r="AD249" s="434"/>
    </row>
    <row r="250" spans="1:30" outlineLevel="1" x14ac:dyDescent="0.25">
      <c r="A250" s="270"/>
      <c r="B250" s="269"/>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4"/>
    </row>
    <row r="251" spans="1:30" outlineLevel="1" x14ac:dyDescent="0.25">
      <c r="A251" s="270"/>
      <c r="B251" s="269"/>
      <c r="C251" s="434"/>
      <c r="D251" s="434"/>
      <c r="E251" s="434"/>
      <c r="F251" s="434"/>
      <c r="G251" s="434"/>
      <c r="H251" s="434"/>
      <c r="I251" s="434"/>
      <c r="J251" s="434"/>
      <c r="K251" s="434"/>
      <c r="L251" s="434"/>
      <c r="M251" s="434"/>
      <c r="N251" s="434"/>
      <c r="O251" s="434"/>
      <c r="P251" s="434"/>
      <c r="Q251" s="434"/>
      <c r="R251" s="434"/>
      <c r="S251" s="434"/>
      <c r="T251" s="434"/>
      <c r="U251" s="434"/>
      <c r="V251" s="434"/>
      <c r="W251" s="434"/>
      <c r="X251" s="434"/>
      <c r="Y251" s="434"/>
      <c r="Z251" s="434"/>
      <c r="AA251" s="434"/>
      <c r="AB251" s="434"/>
      <c r="AC251" s="434"/>
      <c r="AD251" s="434"/>
    </row>
    <row r="252" spans="1:30" outlineLevel="1" x14ac:dyDescent="0.25">
      <c r="A252" s="270"/>
      <c r="B252" s="269"/>
      <c r="C252" s="437"/>
      <c r="D252" s="437"/>
      <c r="E252" s="437"/>
      <c r="F252" s="437"/>
      <c r="G252" s="437"/>
      <c r="H252" s="437"/>
      <c r="I252" s="437"/>
      <c r="J252" s="437"/>
      <c r="K252" s="437"/>
      <c r="L252" s="437"/>
      <c r="M252" s="437"/>
      <c r="N252" s="437"/>
      <c r="O252" s="437"/>
      <c r="P252" s="437"/>
      <c r="Q252" s="437"/>
      <c r="R252" s="437"/>
      <c r="S252" s="437"/>
      <c r="T252" s="437"/>
      <c r="U252" s="437"/>
      <c r="V252" s="437"/>
      <c r="W252" s="437"/>
      <c r="X252" s="437"/>
      <c r="Y252" s="437"/>
      <c r="Z252" s="437"/>
      <c r="AA252" s="437"/>
      <c r="AB252" s="437"/>
      <c r="AC252" s="437"/>
      <c r="AD252" s="437"/>
    </row>
    <row r="253" spans="1:30" outlineLevel="1" x14ac:dyDescent="0.25">
      <c r="A253" s="270"/>
      <c r="B253" s="269"/>
      <c r="C253" s="437"/>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c r="AA253" s="437"/>
      <c r="AB253" s="437"/>
      <c r="AC253" s="437"/>
      <c r="AD253" s="437"/>
    </row>
    <row r="254" spans="1:30" outlineLevel="1" x14ac:dyDescent="0.25">
      <c r="A254" s="270"/>
      <c r="B254" s="269"/>
      <c r="C254" s="437"/>
      <c r="D254" s="437"/>
      <c r="E254" s="437"/>
      <c r="F254" s="437"/>
      <c r="G254" s="437"/>
      <c r="H254" s="437"/>
      <c r="I254" s="437"/>
      <c r="J254" s="437"/>
      <c r="K254" s="437"/>
      <c r="L254" s="437"/>
      <c r="M254" s="437"/>
      <c r="N254" s="437"/>
      <c r="O254" s="437"/>
      <c r="P254" s="437"/>
      <c r="Q254" s="437"/>
      <c r="R254" s="437"/>
      <c r="S254" s="437"/>
      <c r="T254" s="437"/>
      <c r="U254" s="437"/>
      <c r="V254" s="437"/>
      <c r="W254" s="437"/>
      <c r="X254" s="437"/>
      <c r="Y254" s="437"/>
      <c r="Z254" s="437"/>
      <c r="AA254" s="437"/>
      <c r="AB254" s="437"/>
      <c r="AC254" s="437"/>
      <c r="AD254" s="437"/>
    </row>
    <row r="255" spans="1:30" outlineLevel="1" x14ac:dyDescent="0.25">
      <c r="A255" s="270"/>
      <c r="B255" s="269"/>
      <c r="C255" s="428"/>
      <c r="D255" s="428"/>
      <c r="E255" s="428"/>
      <c r="F255" s="428"/>
      <c r="G255" s="428"/>
      <c r="H255" s="428"/>
      <c r="I255" s="428"/>
      <c r="J255" s="428"/>
      <c r="K255" s="428"/>
      <c r="L255" s="428"/>
      <c r="M255" s="428"/>
      <c r="N255" s="428"/>
      <c r="O255" s="428"/>
      <c r="P255" s="428"/>
      <c r="Q255" s="428"/>
      <c r="R255" s="428"/>
      <c r="S255" s="428"/>
      <c r="T255" s="428"/>
      <c r="U255" s="428"/>
      <c r="V255" s="428"/>
      <c r="W255" s="428"/>
      <c r="X255" s="428"/>
      <c r="Y255" s="428"/>
      <c r="Z255" s="428"/>
      <c r="AA255" s="428"/>
      <c r="AB255" s="428"/>
      <c r="AC255" s="428"/>
      <c r="AD255" s="428"/>
    </row>
    <row r="256" spans="1:30" outlineLevel="1" x14ac:dyDescent="0.25">
      <c r="A256" s="270"/>
      <c r="B256" s="269"/>
      <c r="C256" s="437"/>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c r="AA256" s="437"/>
      <c r="AB256" s="437"/>
      <c r="AC256" s="437"/>
      <c r="AD256" s="437"/>
    </row>
    <row r="257" spans="1:30" outlineLevel="1" x14ac:dyDescent="0.25">
      <c r="A257" s="270"/>
      <c r="B257" s="269"/>
      <c r="C257" s="437"/>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c r="AA257" s="437"/>
      <c r="AB257" s="437"/>
      <c r="AC257" s="437"/>
      <c r="AD257" s="437"/>
    </row>
    <row r="258" spans="1:30" outlineLevel="1" x14ac:dyDescent="0.25">
      <c r="A258" s="270"/>
      <c r="B258" s="269"/>
      <c r="C258" s="437"/>
      <c r="D258" s="437"/>
      <c r="E258" s="437"/>
      <c r="F258" s="437"/>
      <c r="G258" s="437"/>
      <c r="H258" s="437"/>
      <c r="I258" s="437"/>
      <c r="J258" s="437"/>
      <c r="K258" s="437"/>
      <c r="L258" s="437"/>
      <c r="M258" s="437"/>
      <c r="N258" s="437"/>
      <c r="O258" s="437"/>
      <c r="P258" s="437"/>
      <c r="Q258" s="437"/>
      <c r="R258" s="437"/>
      <c r="S258" s="437"/>
      <c r="T258" s="437"/>
      <c r="U258" s="437"/>
      <c r="V258" s="437"/>
      <c r="W258" s="437"/>
      <c r="X258" s="437"/>
      <c r="Y258" s="437"/>
      <c r="Z258" s="437"/>
      <c r="AA258" s="437"/>
      <c r="AB258" s="437"/>
      <c r="AC258" s="437"/>
      <c r="AD258" s="437"/>
    </row>
    <row r="259" spans="1:30" outlineLevel="1" x14ac:dyDescent="0.25">
      <c r="A259" s="270"/>
      <c r="B259" s="269"/>
      <c r="C259" s="437"/>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row>
    <row r="260" spans="1:30" outlineLevel="1" x14ac:dyDescent="0.25">
      <c r="A260" s="270"/>
      <c r="B260" s="269"/>
      <c r="C260" s="437"/>
      <c r="D260" s="437"/>
      <c r="E260" s="437"/>
      <c r="F260" s="437"/>
      <c r="G260" s="437"/>
      <c r="H260" s="437"/>
      <c r="I260" s="437"/>
      <c r="J260" s="437"/>
      <c r="K260" s="437"/>
      <c r="L260" s="437"/>
      <c r="M260" s="437"/>
      <c r="N260" s="437"/>
      <c r="O260" s="437"/>
      <c r="P260" s="437"/>
      <c r="Q260" s="437"/>
      <c r="R260" s="437"/>
      <c r="S260" s="437"/>
      <c r="T260" s="437"/>
      <c r="U260" s="437"/>
      <c r="V260" s="437"/>
      <c r="W260" s="437"/>
      <c r="X260" s="437"/>
      <c r="Y260" s="437"/>
      <c r="Z260" s="437"/>
      <c r="AA260" s="437"/>
      <c r="AB260" s="437"/>
      <c r="AC260" s="437"/>
      <c r="AD260" s="437"/>
    </row>
    <row r="261" spans="1:30" outlineLevel="1" x14ac:dyDescent="0.25">
      <c r="A261" s="270"/>
      <c r="B261" s="269"/>
      <c r="C261" s="437"/>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c r="AA261" s="437"/>
      <c r="AB261" s="437"/>
      <c r="AC261" s="437"/>
      <c r="AD261" s="437"/>
    </row>
    <row r="262" spans="1:30" outlineLevel="1" x14ac:dyDescent="0.25">
      <c r="A262" s="270"/>
      <c r="B262" s="269"/>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c r="AA262" s="437"/>
      <c r="AB262" s="437"/>
      <c r="AC262" s="437"/>
      <c r="AD262" s="437"/>
    </row>
    <row r="263" spans="1:30" outlineLevel="1" x14ac:dyDescent="0.25">
      <c r="A263" s="270"/>
      <c r="B263" s="269"/>
      <c r="C263" s="437"/>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c r="AA263" s="437"/>
      <c r="AB263" s="437"/>
      <c r="AC263" s="437"/>
      <c r="AD263" s="437"/>
    </row>
    <row r="264" spans="1:30" outlineLevel="1" x14ac:dyDescent="0.25">
      <c r="A264" s="270"/>
      <c r="B264" s="269"/>
      <c r="C264" s="437"/>
      <c r="D264" s="437"/>
      <c r="E264" s="437"/>
      <c r="F264" s="437"/>
      <c r="G264" s="437"/>
      <c r="H264" s="437"/>
      <c r="I264" s="437"/>
      <c r="J264" s="437"/>
      <c r="K264" s="437"/>
      <c r="L264" s="437"/>
      <c r="M264" s="437"/>
      <c r="N264" s="437"/>
      <c r="O264" s="437"/>
      <c r="P264" s="437"/>
      <c r="Q264" s="437"/>
      <c r="R264" s="437"/>
      <c r="S264" s="437"/>
      <c r="T264" s="437"/>
      <c r="U264" s="437"/>
      <c r="V264" s="437"/>
      <c r="W264" s="437"/>
      <c r="X264" s="437"/>
      <c r="Y264" s="437"/>
      <c r="Z264" s="437"/>
      <c r="AA264" s="437"/>
      <c r="AB264" s="437"/>
      <c r="AC264" s="437"/>
      <c r="AD264" s="437"/>
    </row>
    <row r="265" spans="1:30" outlineLevel="1" x14ac:dyDescent="0.25">
      <c r="A265" s="270"/>
      <c r="B265" s="269"/>
      <c r="C265" s="437"/>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c r="AA265" s="437"/>
      <c r="AB265" s="437"/>
      <c r="AC265" s="437"/>
      <c r="AD265" s="437"/>
    </row>
    <row r="266" spans="1:30" outlineLevel="1" x14ac:dyDescent="0.25">
      <c r="A266" s="270"/>
      <c r="B266" s="269"/>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row>
    <row r="267" spans="1:30" outlineLevel="1" x14ac:dyDescent="0.25">
      <c r="A267" s="270"/>
      <c r="B267" s="269"/>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row>
    <row r="268" spans="1:30" outlineLevel="1" x14ac:dyDescent="0.25">
      <c r="A268" s="270"/>
      <c r="B268" s="269"/>
      <c r="C268" s="437"/>
      <c r="D268" s="437"/>
      <c r="E268" s="437"/>
      <c r="F268" s="437"/>
      <c r="G268" s="437"/>
      <c r="H268" s="437"/>
      <c r="I268" s="437"/>
      <c r="J268" s="437"/>
      <c r="K268" s="437"/>
      <c r="L268" s="437"/>
      <c r="M268" s="437"/>
      <c r="N268" s="437"/>
      <c r="O268" s="437"/>
      <c r="P268" s="437"/>
      <c r="Q268" s="437"/>
      <c r="R268" s="437"/>
      <c r="S268" s="437"/>
      <c r="T268" s="437"/>
      <c r="U268" s="437"/>
      <c r="V268" s="437"/>
      <c r="W268" s="437"/>
      <c r="X268" s="437"/>
      <c r="Y268" s="437"/>
      <c r="Z268" s="437"/>
      <c r="AA268" s="437"/>
      <c r="AB268" s="437"/>
      <c r="AC268" s="437"/>
      <c r="AD268" s="437"/>
    </row>
    <row r="269" spans="1:30" outlineLevel="1" x14ac:dyDescent="0.25">
      <c r="A269" s="270"/>
      <c r="B269" s="269"/>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437"/>
    </row>
    <row r="270" spans="1:30" outlineLevel="1" x14ac:dyDescent="0.25">
      <c r="A270" s="270"/>
      <c r="B270" s="269"/>
      <c r="C270" s="437"/>
      <c r="D270" s="437"/>
      <c r="E270" s="437"/>
      <c r="F270" s="437"/>
      <c r="G270" s="437"/>
      <c r="H270" s="437"/>
      <c r="I270" s="437"/>
      <c r="J270" s="437"/>
      <c r="K270" s="437"/>
      <c r="L270" s="437"/>
      <c r="M270" s="437"/>
      <c r="N270" s="437"/>
      <c r="O270" s="437"/>
      <c r="P270" s="437"/>
      <c r="Q270" s="437"/>
      <c r="R270" s="437"/>
      <c r="S270" s="437"/>
      <c r="T270" s="437"/>
      <c r="U270" s="437"/>
      <c r="V270" s="437"/>
      <c r="W270" s="437"/>
      <c r="X270" s="437"/>
      <c r="Y270" s="437"/>
      <c r="Z270" s="437"/>
      <c r="AA270" s="437"/>
      <c r="AB270" s="437"/>
      <c r="AC270" s="437"/>
      <c r="AD270" s="437"/>
    </row>
    <row r="271" spans="1:30" outlineLevel="1" x14ac:dyDescent="0.25">
      <c r="A271" s="270"/>
      <c r="B271" s="269"/>
      <c r="C271" s="437"/>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c r="AA271" s="437"/>
      <c r="AB271" s="437"/>
      <c r="AC271" s="437"/>
      <c r="AD271" s="437"/>
    </row>
    <row r="272" spans="1:30" outlineLevel="1" x14ac:dyDescent="0.25">
      <c r="A272" s="270"/>
      <c r="B272" s="269"/>
      <c r="C272" s="437"/>
      <c r="D272" s="437"/>
      <c r="E272" s="437"/>
      <c r="F272" s="437"/>
      <c r="G272" s="437"/>
      <c r="H272" s="437"/>
      <c r="I272" s="437"/>
      <c r="J272" s="437"/>
      <c r="K272" s="437"/>
      <c r="L272" s="437"/>
      <c r="M272" s="437"/>
      <c r="N272" s="437"/>
      <c r="O272" s="437"/>
      <c r="P272" s="437"/>
      <c r="Q272" s="437"/>
      <c r="R272" s="437"/>
      <c r="S272" s="437"/>
      <c r="T272" s="437"/>
      <c r="U272" s="437"/>
      <c r="V272" s="437"/>
      <c r="W272" s="437"/>
      <c r="X272" s="437"/>
      <c r="Y272" s="437"/>
      <c r="Z272" s="437"/>
      <c r="AA272" s="437"/>
      <c r="AB272" s="437"/>
      <c r="AC272" s="437"/>
      <c r="AD272" s="437"/>
    </row>
    <row r="273" spans="1:30" outlineLevel="1" x14ac:dyDescent="0.25">
      <c r="A273" s="270"/>
      <c r="B273" s="269"/>
      <c r="C273" s="434"/>
      <c r="D273" s="434"/>
      <c r="E273" s="434"/>
      <c r="F273" s="434"/>
      <c r="G273" s="434"/>
      <c r="H273" s="434"/>
      <c r="I273" s="434"/>
      <c r="J273" s="434"/>
      <c r="K273" s="434"/>
      <c r="L273" s="434"/>
      <c r="M273" s="434"/>
      <c r="N273" s="434"/>
      <c r="O273" s="434"/>
      <c r="P273" s="434"/>
      <c r="Q273" s="434"/>
      <c r="R273" s="434"/>
      <c r="S273" s="434"/>
      <c r="T273" s="434"/>
      <c r="U273" s="434"/>
      <c r="V273" s="434"/>
      <c r="W273" s="434"/>
      <c r="X273" s="434"/>
      <c r="Y273" s="434"/>
      <c r="Z273" s="434"/>
      <c r="AA273" s="434"/>
      <c r="AB273" s="434"/>
      <c r="AC273" s="434"/>
      <c r="AD273" s="434"/>
    </row>
    <row r="274" spans="1:30" outlineLevel="1" x14ac:dyDescent="0.25">
      <c r="A274" s="270"/>
      <c r="B274" s="269"/>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row>
    <row r="275" spans="1:30" outlineLevel="1" x14ac:dyDescent="0.25">
      <c r="A275" s="270"/>
      <c r="B275" s="269"/>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row>
    <row r="276" spans="1:30" x14ac:dyDescent="0.25">
      <c r="A276" s="270"/>
      <c r="B276" s="438"/>
      <c r="C276" s="438"/>
      <c r="D276" s="438"/>
      <c r="E276" s="438"/>
      <c r="F276" s="438"/>
      <c r="G276" s="438"/>
      <c r="H276" s="438"/>
      <c r="I276" s="438"/>
      <c r="J276" s="438"/>
      <c r="K276" s="438"/>
      <c r="L276" s="438"/>
      <c r="M276" s="438"/>
      <c r="N276" s="438"/>
      <c r="O276" s="438"/>
      <c r="P276" s="438"/>
      <c r="Q276" s="438"/>
      <c r="R276" s="438"/>
      <c r="S276" s="438"/>
      <c r="T276" s="438"/>
      <c r="U276" s="438"/>
      <c r="V276" s="438"/>
      <c r="W276" s="438"/>
      <c r="X276" s="438"/>
      <c r="Y276" s="438"/>
      <c r="Z276" s="438"/>
      <c r="AA276" s="438"/>
      <c r="AB276" s="438"/>
      <c r="AC276" s="438"/>
      <c r="AD276" s="438"/>
    </row>
    <row r="277" spans="1:30" outlineLevel="1" x14ac:dyDescent="0.25">
      <c r="A277" s="270"/>
      <c r="B277" s="269"/>
      <c r="C277" s="437"/>
      <c r="D277" s="437"/>
      <c r="E277" s="437"/>
      <c r="F277" s="437"/>
      <c r="G277" s="437"/>
      <c r="H277" s="437"/>
      <c r="I277" s="437"/>
      <c r="J277" s="437"/>
      <c r="K277" s="437"/>
      <c r="L277" s="437"/>
      <c r="M277" s="437"/>
      <c r="N277" s="437"/>
      <c r="O277" s="437"/>
      <c r="P277" s="437"/>
      <c r="Q277" s="437"/>
      <c r="R277" s="437"/>
      <c r="S277" s="437"/>
      <c r="T277" s="437"/>
      <c r="U277" s="437"/>
      <c r="V277" s="437"/>
      <c r="W277" s="437"/>
      <c r="X277" s="437"/>
      <c r="Y277" s="437"/>
      <c r="Z277" s="437"/>
      <c r="AA277" s="437"/>
      <c r="AB277" s="437"/>
      <c r="AC277" s="437"/>
      <c r="AD277" s="437"/>
    </row>
    <row r="278" spans="1:30" outlineLevel="1" x14ac:dyDescent="0.25">
      <c r="A278" s="270"/>
      <c r="B278" s="269"/>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437"/>
    </row>
    <row r="279" spans="1:30" outlineLevel="1" x14ac:dyDescent="0.25">
      <c r="A279" s="270"/>
      <c r="B279" s="269"/>
      <c r="C279" s="437"/>
      <c r="D279" s="437"/>
      <c r="E279" s="437"/>
      <c r="F279" s="437"/>
      <c r="G279" s="437"/>
      <c r="H279" s="437"/>
      <c r="I279" s="437"/>
      <c r="J279" s="437"/>
      <c r="K279" s="437"/>
      <c r="L279" s="437"/>
      <c r="M279" s="437"/>
      <c r="N279" s="437"/>
      <c r="O279" s="437"/>
      <c r="P279" s="437"/>
      <c r="Q279" s="437"/>
      <c r="R279" s="437"/>
      <c r="S279" s="437"/>
      <c r="T279" s="437"/>
      <c r="U279" s="437"/>
      <c r="V279" s="437"/>
      <c r="W279" s="437"/>
      <c r="X279" s="437"/>
      <c r="Y279" s="437"/>
      <c r="Z279" s="437"/>
      <c r="AA279" s="437"/>
      <c r="AB279" s="437"/>
      <c r="AC279" s="437"/>
      <c r="AD279" s="437"/>
    </row>
    <row r="280" spans="1:30" outlineLevel="1" x14ac:dyDescent="0.25">
      <c r="A280" s="270"/>
      <c r="B280" s="269"/>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row>
    <row r="281" spans="1:30" x14ac:dyDescent="0.25">
      <c r="A281" s="270"/>
      <c r="B281" s="438"/>
      <c r="C281" s="438"/>
      <c r="D281" s="438"/>
      <c r="E281" s="438"/>
      <c r="F281" s="438"/>
      <c r="G281" s="438"/>
      <c r="H281" s="438"/>
      <c r="I281" s="438"/>
      <c r="J281" s="438"/>
      <c r="K281" s="438"/>
      <c r="L281" s="438"/>
      <c r="M281" s="438"/>
      <c r="N281" s="438"/>
      <c r="O281" s="438"/>
      <c r="P281" s="438"/>
      <c r="Q281" s="438"/>
      <c r="R281" s="438"/>
      <c r="S281" s="438"/>
      <c r="T281" s="438"/>
      <c r="U281" s="438"/>
      <c r="V281" s="438"/>
      <c r="W281" s="438"/>
      <c r="X281" s="438"/>
      <c r="Y281" s="438"/>
      <c r="Z281" s="438"/>
      <c r="AA281" s="438"/>
      <c r="AB281" s="438"/>
      <c r="AC281" s="438"/>
      <c r="AD281" s="438"/>
    </row>
    <row r="282" spans="1:30" outlineLevel="1" x14ac:dyDescent="0.25">
      <c r="A282" s="270"/>
      <c r="B282" s="269"/>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row>
    <row r="283" spans="1:30" x14ac:dyDescent="0.25">
      <c r="A283" s="270"/>
      <c r="B283" s="438"/>
      <c r="C283" s="438"/>
      <c r="D283" s="438"/>
      <c r="E283" s="438"/>
      <c r="F283" s="438"/>
      <c r="G283" s="438"/>
      <c r="H283" s="438"/>
      <c r="I283" s="438"/>
      <c r="J283" s="438"/>
      <c r="K283" s="438"/>
      <c r="L283" s="438"/>
      <c r="M283" s="438"/>
      <c r="N283" s="438"/>
      <c r="O283" s="438"/>
      <c r="P283" s="438"/>
      <c r="Q283" s="438"/>
      <c r="R283" s="438"/>
      <c r="S283" s="438"/>
      <c r="T283" s="438"/>
      <c r="U283" s="438"/>
      <c r="V283" s="438"/>
      <c r="W283" s="438"/>
      <c r="X283" s="438"/>
      <c r="Y283" s="438"/>
      <c r="Z283" s="438"/>
      <c r="AA283" s="438"/>
      <c r="AB283" s="438"/>
      <c r="AC283" s="438"/>
      <c r="AD283" s="438"/>
    </row>
    <row r="284" spans="1:30" outlineLevel="1" x14ac:dyDescent="0.25">
      <c r="A284" s="270"/>
      <c r="B284" s="269"/>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c r="AA284" s="437"/>
      <c r="AB284" s="437"/>
      <c r="AC284" s="437"/>
      <c r="AD284" s="437"/>
    </row>
    <row r="285" spans="1:30" x14ac:dyDescent="0.25">
      <c r="A285" s="270"/>
      <c r="B285" s="438"/>
      <c r="C285" s="438"/>
      <c r="D285" s="438"/>
      <c r="E285" s="438"/>
      <c r="F285" s="438"/>
      <c r="G285" s="438"/>
      <c r="H285" s="438"/>
      <c r="I285" s="438"/>
      <c r="J285" s="438"/>
      <c r="K285" s="438"/>
      <c r="L285" s="438"/>
      <c r="M285" s="438"/>
      <c r="N285" s="438"/>
      <c r="O285" s="438"/>
      <c r="P285" s="438"/>
      <c r="Q285" s="438"/>
      <c r="R285" s="438"/>
      <c r="S285" s="438"/>
      <c r="T285" s="438"/>
      <c r="U285" s="438"/>
      <c r="V285" s="438"/>
      <c r="W285" s="438"/>
      <c r="X285" s="438"/>
      <c r="Y285" s="438"/>
      <c r="Z285" s="438"/>
      <c r="AA285" s="438"/>
      <c r="AB285" s="438"/>
      <c r="AC285" s="438"/>
      <c r="AD285" s="438"/>
    </row>
    <row r="286" spans="1:30" outlineLevel="1" x14ac:dyDescent="0.25">
      <c r="A286" s="270"/>
      <c r="B286" s="269"/>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row>
    <row r="287" spans="1:30" x14ac:dyDescent="0.25">
      <c r="B287" s="269"/>
      <c r="C287" s="428"/>
      <c r="D287" s="428"/>
      <c r="E287" s="428"/>
      <c r="F287" s="428"/>
      <c r="G287" s="428"/>
      <c r="H287" s="428"/>
      <c r="I287" s="428"/>
      <c r="J287" s="428"/>
      <c r="K287" s="428"/>
      <c r="L287" s="428"/>
      <c r="M287" s="428"/>
      <c r="N287" s="428"/>
      <c r="O287" s="428"/>
      <c r="P287" s="428"/>
      <c r="Q287" s="428"/>
      <c r="R287" s="428"/>
      <c r="S287" s="428"/>
      <c r="T287" s="428"/>
      <c r="U287" s="428"/>
      <c r="V287" s="428"/>
      <c r="W287" s="428"/>
      <c r="X287" s="428"/>
      <c r="Y287" s="428"/>
      <c r="Z287" s="428"/>
      <c r="AA287" s="428"/>
      <c r="AB287" s="428"/>
      <c r="AC287" s="428"/>
      <c r="AD287" s="428"/>
    </row>
  </sheetData>
  <sheetProtection password="CA9D" sheet="1" objects="1" scenarios="1"/>
  <mergeCells count="289">
    <mergeCell ref="C57:AD57"/>
    <mergeCell ref="C59:AD59"/>
    <mergeCell ref="C60:AD60"/>
    <mergeCell ref="C37:AD37"/>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B10:AD10"/>
    <mergeCell ref="B15:AD15"/>
    <mergeCell ref="B22:AD22"/>
    <mergeCell ref="B58:I58"/>
    <mergeCell ref="J58:S58"/>
    <mergeCell ref="T58:AD58"/>
    <mergeCell ref="C70:AD70"/>
    <mergeCell ref="C71:AD71"/>
    <mergeCell ref="C72:AD72"/>
    <mergeCell ref="C64:AD64"/>
    <mergeCell ref="B65:AD65"/>
    <mergeCell ref="C66:AD66"/>
    <mergeCell ref="C67:AD67"/>
    <mergeCell ref="C68:AD68"/>
    <mergeCell ref="C69:AD69"/>
    <mergeCell ref="C82:AD82"/>
    <mergeCell ref="C83:AD83"/>
    <mergeCell ref="C84:AD84"/>
    <mergeCell ref="C61:AD61"/>
    <mergeCell ref="C62:AD62"/>
    <mergeCell ref="C63:AD63"/>
    <mergeCell ref="C76:AD76"/>
    <mergeCell ref="C77:AD77"/>
    <mergeCell ref="C78:AD78"/>
    <mergeCell ref="C79:AD79"/>
    <mergeCell ref="C80:AD80"/>
    <mergeCell ref="C81:AD81"/>
    <mergeCell ref="C73:AD73"/>
    <mergeCell ref="C74:AD74"/>
    <mergeCell ref="C75:AD75"/>
    <mergeCell ref="C88:AD88"/>
    <mergeCell ref="C89:AD89"/>
    <mergeCell ref="C90:AD90"/>
    <mergeCell ref="C91:AD91"/>
    <mergeCell ref="B92:AD92"/>
    <mergeCell ref="C93:AD93"/>
    <mergeCell ref="C85:AD85"/>
    <mergeCell ref="C86:AD86"/>
    <mergeCell ref="C87:AD87"/>
    <mergeCell ref="C100:AD100"/>
    <mergeCell ref="C101:AD101"/>
    <mergeCell ref="C102:AD102"/>
    <mergeCell ref="C103:AD103"/>
    <mergeCell ref="C104:AD104"/>
    <mergeCell ref="C105:AD105"/>
    <mergeCell ref="C94:AD94"/>
    <mergeCell ref="C95:AD95"/>
    <mergeCell ref="C96:AD96"/>
    <mergeCell ref="B97:AD97"/>
    <mergeCell ref="C98:AD98"/>
    <mergeCell ref="C99:AD99"/>
    <mergeCell ref="C112:AD112"/>
    <mergeCell ref="C113:AD113"/>
    <mergeCell ref="C114:AD114"/>
    <mergeCell ref="C115:AD115"/>
    <mergeCell ref="C116:AD116"/>
    <mergeCell ref="C117:AD117"/>
    <mergeCell ref="C106:AD106"/>
    <mergeCell ref="C107:AD107"/>
    <mergeCell ref="C108:AD108"/>
    <mergeCell ref="C109:AD109"/>
    <mergeCell ref="C110:AD110"/>
    <mergeCell ref="C111:AD111"/>
    <mergeCell ref="B124:AD124"/>
    <mergeCell ref="C125:AD125"/>
    <mergeCell ref="C126:AD126"/>
    <mergeCell ref="C127:AD127"/>
    <mergeCell ref="C128:AD128"/>
    <mergeCell ref="C129:AD129"/>
    <mergeCell ref="C118:AD118"/>
    <mergeCell ref="C119:AD119"/>
    <mergeCell ref="C120:AD120"/>
    <mergeCell ref="C121:AD121"/>
    <mergeCell ref="C122:AD122"/>
    <mergeCell ref="C123:AD123"/>
    <mergeCell ref="B136:AD136"/>
    <mergeCell ref="C137:AD137"/>
    <mergeCell ref="C138:AD138"/>
    <mergeCell ref="C139:AD139"/>
    <mergeCell ref="C140:AD140"/>
    <mergeCell ref="C141:AD141"/>
    <mergeCell ref="C130:AD130"/>
    <mergeCell ref="C131:AD131"/>
    <mergeCell ref="C132:AD132"/>
    <mergeCell ref="C133:AD133"/>
    <mergeCell ref="C134:AD134"/>
    <mergeCell ref="C135:AD135"/>
    <mergeCell ref="C148:AD148"/>
    <mergeCell ref="C149:AD149"/>
    <mergeCell ref="C150:AD150"/>
    <mergeCell ref="C151:AD151"/>
    <mergeCell ref="C152:AD152"/>
    <mergeCell ref="C153:AD153"/>
    <mergeCell ref="C142:AD142"/>
    <mergeCell ref="C143:AD143"/>
    <mergeCell ref="C144:AD144"/>
    <mergeCell ref="C145:AD145"/>
    <mergeCell ref="C146:AD146"/>
    <mergeCell ref="B147:AD147"/>
    <mergeCell ref="C160:AD160"/>
    <mergeCell ref="C161:AD161"/>
    <mergeCell ref="B162:AD162"/>
    <mergeCell ref="C163:AD163"/>
    <mergeCell ref="C164:AD164"/>
    <mergeCell ref="C165:AD165"/>
    <mergeCell ref="C154:AD154"/>
    <mergeCell ref="C155:AD155"/>
    <mergeCell ref="C156:AD156"/>
    <mergeCell ref="C157:AD157"/>
    <mergeCell ref="C158:AD158"/>
    <mergeCell ref="C159:AD159"/>
    <mergeCell ref="C172:AD172"/>
    <mergeCell ref="C173:AD173"/>
    <mergeCell ref="C174:AD174"/>
    <mergeCell ref="B175:AD175"/>
    <mergeCell ref="C176:AD176"/>
    <mergeCell ref="B177:AD177"/>
    <mergeCell ref="C166:AD166"/>
    <mergeCell ref="C167:AD167"/>
    <mergeCell ref="C168:AD168"/>
    <mergeCell ref="C169:AD169"/>
    <mergeCell ref="C170:AD170"/>
    <mergeCell ref="C171:AD171"/>
    <mergeCell ref="B184:AD184"/>
    <mergeCell ref="C185:AD185"/>
    <mergeCell ref="C186:AD186"/>
    <mergeCell ref="C187:AD187"/>
    <mergeCell ref="C188:AD188"/>
    <mergeCell ref="C189:AD189"/>
    <mergeCell ref="C178:AD178"/>
    <mergeCell ref="B179:AD179"/>
    <mergeCell ref="C180:AD180"/>
    <mergeCell ref="C181:AD181"/>
    <mergeCell ref="C182:AD182"/>
    <mergeCell ref="C183:AD183"/>
    <mergeCell ref="C196:AD196"/>
    <mergeCell ref="C197:AD197"/>
    <mergeCell ref="C198:AD198"/>
    <mergeCell ref="C199:AD199"/>
    <mergeCell ref="C200:AD200"/>
    <mergeCell ref="C201:AD201"/>
    <mergeCell ref="C190:AD190"/>
    <mergeCell ref="C191:AD191"/>
    <mergeCell ref="C192:AD192"/>
    <mergeCell ref="C193:AD193"/>
    <mergeCell ref="C194:AD194"/>
    <mergeCell ref="C195:AD195"/>
    <mergeCell ref="C208:AD208"/>
    <mergeCell ref="C209:AD209"/>
    <mergeCell ref="B210:AD210"/>
    <mergeCell ref="C211:AD211"/>
    <mergeCell ref="C212:AD212"/>
    <mergeCell ref="B213:AD213"/>
    <mergeCell ref="C202:AD202"/>
    <mergeCell ref="C203:AD203"/>
    <mergeCell ref="C204:AD204"/>
    <mergeCell ref="C205:AD205"/>
    <mergeCell ref="C206:AD206"/>
    <mergeCell ref="C207:AD207"/>
    <mergeCell ref="C220:AD220"/>
    <mergeCell ref="C221:AD221"/>
    <mergeCell ref="C222:AD222"/>
    <mergeCell ref="C223:AD223"/>
    <mergeCell ref="C224:AD224"/>
    <mergeCell ref="C225:AD225"/>
    <mergeCell ref="C214:AD214"/>
    <mergeCell ref="C215:AD215"/>
    <mergeCell ref="B216:AD216"/>
    <mergeCell ref="C217:AD217"/>
    <mergeCell ref="C218:AD218"/>
    <mergeCell ref="C219:AD219"/>
    <mergeCell ref="C232:AD232"/>
    <mergeCell ref="C233:AD233"/>
    <mergeCell ref="B234:AD234"/>
    <mergeCell ref="C235:AD235"/>
    <mergeCell ref="C236:AD236"/>
    <mergeCell ref="C237:AD237"/>
    <mergeCell ref="C226:AD226"/>
    <mergeCell ref="C227:AD227"/>
    <mergeCell ref="C228:AD228"/>
    <mergeCell ref="C229:AD229"/>
    <mergeCell ref="C230:AD230"/>
    <mergeCell ref="C231:AD231"/>
    <mergeCell ref="C255:AD255"/>
    <mergeCell ref="C244:AD244"/>
    <mergeCell ref="C245:AD245"/>
    <mergeCell ref="C246:AD246"/>
    <mergeCell ref="C247:AD247"/>
    <mergeCell ref="C248:AD248"/>
    <mergeCell ref="C249:AD249"/>
    <mergeCell ref="C238:AD238"/>
    <mergeCell ref="C239:AD239"/>
    <mergeCell ref="C240:AD240"/>
    <mergeCell ref="B241:AD241"/>
    <mergeCell ref="C242:AD242"/>
    <mergeCell ref="C243:AD243"/>
    <mergeCell ref="B23:AD23"/>
    <mergeCell ref="B24:AD24"/>
    <mergeCell ref="B27:AD27"/>
    <mergeCell ref="B28:AD28"/>
    <mergeCell ref="C280:AD280"/>
    <mergeCell ref="B281:AD281"/>
    <mergeCell ref="C274:AD274"/>
    <mergeCell ref="C275:AD275"/>
    <mergeCell ref="B276:AD276"/>
    <mergeCell ref="C277:AD277"/>
    <mergeCell ref="C278:AD278"/>
    <mergeCell ref="C279:AD279"/>
    <mergeCell ref="C268:AD268"/>
    <mergeCell ref="C269:AD269"/>
    <mergeCell ref="C270:AD270"/>
    <mergeCell ref="C271:AD271"/>
    <mergeCell ref="C272:AD272"/>
    <mergeCell ref="C273:AD273"/>
    <mergeCell ref="C262:AD262"/>
    <mergeCell ref="C263:AD263"/>
    <mergeCell ref="C264:AD264"/>
    <mergeCell ref="B40:AD40"/>
    <mergeCell ref="C44:AD44"/>
    <mergeCell ref="C43:AD43"/>
    <mergeCell ref="C33:AD33"/>
    <mergeCell ref="C34:AD34"/>
    <mergeCell ref="C36:AD36"/>
    <mergeCell ref="C54:AD54"/>
    <mergeCell ref="C286:AD286"/>
    <mergeCell ref="C287:AD287"/>
    <mergeCell ref="C282:AD282"/>
    <mergeCell ref="B283:AD283"/>
    <mergeCell ref="C284:AD284"/>
    <mergeCell ref="B285:AD285"/>
    <mergeCell ref="C265:AD265"/>
    <mergeCell ref="C266:AD266"/>
    <mergeCell ref="C267:AD267"/>
    <mergeCell ref="C256:AD256"/>
    <mergeCell ref="C257:AD257"/>
    <mergeCell ref="C258:AD258"/>
    <mergeCell ref="C259:AD259"/>
    <mergeCell ref="C260:AD260"/>
    <mergeCell ref="C261:AD261"/>
    <mergeCell ref="C250:AD250"/>
    <mergeCell ref="C251:AD251"/>
    <mergeCell ref="C252:AD252"/>
    <mergeCell ref="C253:AD253"/>
    <mergeCell ref="C254:AD254"/>
    <mergeCell ref="C5:AD5"/>
    <mergeCell ref="C6:AD6"/>
    <mergeCell ref="C7:AD7"/>
    <mergeCell ref="C26:AD26"/>
    <mergeCell ref="C29:AD29"/>
    <mergeCell ref="C31:AD31"/>
    <mergeCell ref="C30:AD30"/>
    <mergeCell ref="C56:AD56"/>
    <mergeCell ref="C41:AD41"/>
    <mergeCell ref="C42:AD42"/>
    <mergeCell ref="B49:AD49"/>
    <mergeCell ref="C50:AD50"/>
    <mergeCell ref="C51:AD51"/>
    <mergeCell ref="C52:AD52"/>
    <mergeCell ref="C53:AD53"/>
    <mergeCell ref="C55:AD55"/>
    <mergeCell ref="C45:AD45"/>
    <mergeCell ref="C46:AD46"/>
    <mergeCell ref="C47:AD47"/>
    <mergeCell ref="C48:AD48"/>
    <mergeCell ref="C32:AD32"/>
    <mergeCell ref="C35:AD35"/>
    <mergeCell ref="C38:AD38"/>
    <mergeCell ref="B39:AD39"/>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58:I58" location="'Table of Contents'!A1" display="table of contents"/>
    <hyperlink ref="J58:S58"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28"/>
  <sheetViews>
    <sheetView view="pageLayout" zoomScaleNormal="100" workbookViewId="0">
      <selection sqref="A1:I1"/>
    </sheetView>
  </sheetViews>
  <sheetFormatPr defaultColWidth="9.140625" defaultRowHeight="15" x14ac:dyDescent="0.25"/>
  <cols>
    <col min="1" max="8" width="9.140625" style="1"/>
    <col min="9" max="9" width="9.140625" style="2"/>
    <col min="10" max="16384" width="9.140625" style="1"/>
  </cols>
  <sheetData>
    <row r="1" spans="1:9" ht="14.65" x14ac:dyDescent="0.3">
      <c r="A1" s="493" t="s">
        <v>63</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150</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ht="14.65" x14ac:dyDescent="0.3">
      <c r="A10" s="542" t="s">
        <v>43</v>
      </c>
      <c r="B10" s="543"/>
      <c r="C10" s="543"/>
      <c r="D10" s="543"/>
      <c r="E10" s="543"/>
      <c r="F10" s="543"/>
      <c r="G10" s="543"/>
      <c r="H10" s="543"/>
      <c r="I10" s="544"/>
    </row>
    <row r="11" spans="1:9" ht="15" customHeight="1" x14ac:dyDescent="0.25">
      <c r="A11" s="557" t="s">
        <v>13</v>
      </c>
      <c r="B11" s="481"/>
      <c r="C11" s="481"/>
      <c r="D11" s="481"/>
      <c r="E11" s="481" t="s">
        <v>136</v>
      </c>
      <c r="F11" s="481"/>
      <c r="G11" s="481"/>
      <c r="H11" s="481"/>
      <c r="I11" s="58">
        <v>3</v>
      </c>
    </row>
    <row r="12" spans="1:9" ht="45.75" customHeight="1" x14ac:dyDescent="0.25">
      <c r="A12" s="562" t="s">
        <v>727</v>
      </c>
      <c r="B12" s="479"/>
      <c r="C12" s="479"/>
      <c r="D12" s="479"/>
      <c r="E12" s="481" t="s">
        <v>435</v>
      </c>
      <c r="F12" s="481"/>
      <c r="G12" s="481"/>
      <c r="H12" s="481"/>
      <c r="I12" s="58">
        <v>6</v>
      </c>
    </row>
    <row r="13" spans="1:9" ht="78.75" customHeight="1" x14ac:dyDescent="0.25">
      <c r="A13" s="562" t="s">
        <v>43</v>
      </c>
      <c r="B13" s="479"/>
      <c r="C13" s="479"/>
      <c r="D13" s="479"/>
      <c r="E13" s="481" t="s">
        <v>129</v>
      </c>
      <c r="F13" s="481"/>
      <c r="G13" s="481"/>
      <c r="H13" s="481"/>
      <c r="I13" s="58">
        <v>6</v>
      </c>
    </row>
    <row r="14" spans="1:9" x14ac:dyDescent="0.25">
      <c r="A14" s="557"/>
      <c r="B14" s="481"/>
      <c r="C14" s="481"/>
      <c r="D14" s="481"/>
      <c r="E14" s="481"/>
      <c r="F14" s="481"/>
      <c r="G14" s="481"/>
      <c r="H14" s="481"/>
      <c r="I14" s="58"/>
    </row>
    <row r="15" spans="1:9" x14ac:dyDescent="0.25">
      <c r="A15" s="558" t="s">
        <v>125</v>
      </c>
      <c r="B15" s="559"/>
      <c r="C15" s="559"/>
      <c r="D15" s="559"/>
      <c r="E15" s="559"/>
      <c r="F15" s="559"/>
      <c r="G15" s="559"/>
      <c r="H15" s="559"/>
      <c r="I15" s="560"/>
    </row>
    <row r="16" spans="1:9" ht="15" customHeight="1" x14ac:dyDescent="0.25">
      <c r="A16" s="557" t="s">
        <v>101</v>
      </c>
      <c r="B16" s="481"/>
      <c r="C16" s="481"/>
      <c r="D16" s="481"/>
      <c r="E16" s="481" t="s">
        <v>89</v>
      </c>
      <c r="F16" s="481"/>
      <c r="G16" s="481"/>
      <c r="H16" s="481"/>
      <c r="I16" s="60">
        <v>4</v>
      </c>
    </row>
    <row r="17" spans="1:9" x14ac:dyDescent="0.25">
      <c r="A17" s="557" t="s">
        <v>356</v>
      </c>
      <c r="B17" s="481"/>
      <c r="C17" s="481"/>
      <c r="D17" s="481"/>
      <c r="E17" s="481" t="s">
        <v>118</v>
      </c>
      <c r="F17" s="481"/>
      <c r="G17" s="481"/>
      <c r="H17" s="481"/>
      <c r="I17" s="60">
        <v>8</v>
      </c>
    </row>
    <row r="18" spans="1:9" x14ac:dyDescent="0.25">
      <c r="A18" s="557" t="s">
        <v>143</v>
      </c>
      <c r="B18" s="481"/>
      <c r="C18" s="481"/>
      <c r="D18" s="481"/>
      <c r="E18" s="481" t="s">
        <v>145</v>
      </c>
      <c r="F18" s="481"/>
      <c r="G18" s="481"/>
      <c r="H18" s="481"/>
      <c r="I18" s="60">
        <v>4</v>
      </c>
    </row>
    <row r="19" spans="1:9" ht="15" customHeight="1" x14ac:dyDescent="0.25">
      <c r="A19" s="557" t="s">
        <v>105</v>
      </c>
      <c r="B19" s="481"/>
      <c r="C19" s="481"/>
      <c r="D19" s="481"/>
      <c r="E19" s="481" t="s">
        <v>144</v>
      </c>
      <c r="F19" s="481"/>
      <c r="G19" s="481"/>
      <c r="H19" s="481"/>
      <c r="I19" s="60">
        <v>12</v>
      </c>
    </row>
    <row r="20" spans="1:9" ht="15" customHeight="1" x14ac:dyDescent="0.25">
      <c r="A20" s="557" t="s">
        <v>358</v>
      </c>
      <c r="B20" s="481"/>
      <c r="C20" s="481"/>
      <c r="D20" s="481"/>
      <c r="E20" s="481" t="s">
        <v>146</v>
      </c>
      <c r="F20" s="481"/>
      <c r="G20" s="481"/>
      <c r="H20" s="481"/>
      <c r="I20" s="58">
        <v>4</v>
      </c>
    </row>
    <row r="21" spans="1:9" x14ac:dyDescent="0.25">
      <c r="A21" s="557"/>
      <c r="B21" s="481"/>
      <c r="C21" s="481"/>
      <c r="D21" s="481"/>
      <c r="E21" s="481"/>
      <c r="F21" s="481"/>
      <c r="G21" s="481"/>
      <c r="H21" s="481"/>
      <c r="I21" s="58"/>
    </row>
    <row r="22" spans="1:9" ht="15" customHeight="1" x14ac:dyDescent="0.25">
      <c r="A22" s="558" t="s">
        <v>3</v>
      </c>
      <c r="B22" s="559"/>
      <c r="C22" s="559"/>
      <c r="D22" s="559"/>
      <c r="E22" s="559"/>
      <c r="F22" s="559"/>
      <c r="G22" s="559"/>
      <c r="H22" s="559"/>
      <c r="I22" s="560"/>
    </row>
    <row r="23" spans="1:9" ht="15" customHeight="1" x14ac:dyDescent="0.25">
      <c r="A23" s="557" t="s">
        <v>147</v>
      </c>
      <c r="B23" s="481"/>
      <c r="C23" s="481"/>
      <c r="D23" s="481"/>
      <c r="E23" s="481" t="s">
        <v>111</v>
      </c>
      <c r="F23" s="481"/>
      <c r="G23" s="481"/>
      <c r="H23" s="481"/>
      <c r="I23" s="58">
        <v>3</v>
      </c>
    </row>
    <row r="24" spans="1:9" ht="15" customHeight="1" x14ac:dyDescent="0.25">
      <c r="A24" s="557" t="s">
        <v>148</v>
      </c>
      <c r="B24" s="481"/>
      <c r="C24" s="481"/>
      <c r="D24" s="481"/>
      <c r="E24" s="481" t="s">
        <v>149</v>
      </c>
      <c r="F24" s="481"/>
      <c r="G24" s="481"/>
      <c r="H24" s="481"/>
      <c r="I24" s="58">
        <v>3</v>
      </c>
    </row>
    <row r="25" spans="1:9" x14ac:dyDescent="0.25">
      <c r="A25" s="576" t="s">
        <v>1546</v>
      </c>
      <c r="B25" s="577"/>
      <c r="C25" s="577"/>
      <c r="D25" s="577"/>
      <c r="E25" s="577"/>
      <c r="F25" s="577"/>
      <c r="G25" s="577"/>
      <c r="H25" s="578"/>
      <c r="I25" s="75">
        <f>SUM(I23:I24,I16:I21,I11:I14,I7:I9)</f>
        <v>62</v>
      </c>
    </row>
    <row r="26" spans="1:9" x14ac:dyDescent="0.25">
      <c r="A26" s="579" t="s">
        <v>6</v>
      </c>
      <c r="B26" s="579"/>
      <c r="C26" s="579"/>
      <c r="D26" s="579"/>
      <c r="E26" s="579"/>
      <c r="F26" s="579"/>
      <c r="G26" s="579"/>
      <c r="H26" s="579"/>
      <c r="I26" s="579"/>
    </row>
    <row r="27" spans="1:9" ht="31.7" customHeight="1" x14ac:dyDescent="0.25">
      <c r="A27" s="580" t="s">
        <v>821</v>
      </c>
      <c r="B27" s="580"/>
      <c r="C27" s="580"/>
      <c r="D27" s="580"/>
      <c r="E27" s="580"/>
      <c r="F27" s="580"/>
      <c r="G27" s="580"/>
      <c r="H27" s="580"/>
      <c r="I27" s="580"/>
    </row>
    <row r="28" spans="1:9" x14ac:dyDescent="0.25">
      <c r="A28" s="418" t="s">
        <v>560</v>
      </c>
      <c r="B28" s="418"/>
      <c r="C28" s="418" t="s">
        <v>1361</v>
      </c>
      <c r="D28" s="418"/>
    </row>
  </sheetData>
  <sheetProtection password="CA9D" sheet="1" objects="1" scenarios="1"/>
  <mergeCells count="44">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A12:D12"/>
    <mergeCell ref="E12:H12"/>
    <mergeCell ref="A14:D14"/>
    <mergeCell ref="E14:H14"/>
    <mergeCell ref="A13:D13"/>
    <mergeCell ref="E13:H13"/>
    <mergeCell ref="A15:I15"/>
    <mergeCell ref="A20:D20"/>
    <mergeCell ref="E20:H20"/>
    <mergeCell ref="A21:D21"/>
    <mergeCell ref="E21:H21"/>
    <mergeCell ref="A16:D16"/>
    <mergeCell ref="E16:H16"/>
    <mergeCell ref="A17:D17"/>
    <mergeCell ref="E17:H17"/>
    <mergeCell ref="A19:D19"/>
    <mergeCell ref="E19:H19"/>
    <mergeCell ref="A18:D18"/>
    <mergeCell ref="E18:H18"/>
    <mergeCell ref="A28:B28"/>
    <mergeCell ref="A23:D23"/>
    <mergeCell ref="E23:H23"/>
    <mergeCell ref="A22:I22"/>
    <mergeCell ref="A25:H25"/>
    <mergeCell ref="A24:D24"/>
    <mergeCell ref="E24:H24"/>
    <mergeCell ref="A26:I26"/>
    <mergeCell ref="A27:I27"/>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topLeftCell="A4" zoomScaleNormal="100" workbookViewId="0">
      <selection activeCell="E25" sqref="E25:H25"/>
    </sheetView>
  </sheetViews>
  <sheetFormatPr defaultColWidth="9.140625" defaultRowHeight="15" x14ac:dyDescent="0.25"/>
  <cols>
    <col min="1" max="3" width="9.140625" style="368"/>
    <col min="4" max="4" width="8.5703125" style="368" customWidth="1"/>
    <col min="5" max="7" width="9.140625" style="368"/>
    <col min="8" max="8" width="9.7109375" style="368" customWidth="1"/>
    <col min="9" max="9" width="9.140625" style="373"/>
    <col min="10" max="16384" width="9.140625" style="368"/>
  </cols>
  <sheetData>
    <row r="1" spans="1:9" x14ac:dyDescent="0.25">
      <c r="A1" s="447" t="s">
        <v>2569</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2570</v>
      </c>
      <c r="D3" s="520"/>
      <c r="E3" s="520"/>
      <c r="F3" s="520"/>
      <c r="G3" s="520"/>
      <c r="H3" s="520"/>
      <c r="I3" s="521"/>
    </row>
    <row r="4" spans="1:9" x14ac:dyDescent="0.25">
      <c r="A4" s="81" t="s">
        <v>29</v>
      </c>
      <c r="B4" s="638">
        <v>38.020099999999999</v>
      </c>
      <c r="C4" s="638"/>
      <c r="D4" s="638"/>
      <c r="E4" s="369"/>
      <c r="F4" s="369"/>
      <c r="G4" s="369"/>
      <c r="H4" s="369"/>
      <c r="I4" s="83"/>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31.5" customHeight="1" x14ac:dyDescent="0.25">
      <c r="A7" s="504" t="s">
        <v>805</v>
      </c>
      <c r="B7" s="505"/>
      <c r="C7" s="505"/>
      <c r="D7" s="505"/>
      <c r="E7" s="499" t="s">
        <v>80</v>
      </c>
      <c r="F7" s="499"/>
      <c r="G7" s="499"/>
      <c r="H7" s="499"/>
      <c r="I7" s="83">
        <v>3</v>
      </c>
    </row>
    <row r="8" spans="1:9" ht="29.25" customHeight="1" x14ac:dyDescent="0.25">
      <c r="A8" s="498" t="s">
        <v>2571</v>
      </c>
      <c r="B8" s="499"/>
      <c r="C8" s="499"/>
      <c r="D8" s="499"/>
      <c r="E8" s="505" t="s">
        <v>2572</v>
      </c>
      <c r="F8" s="505"/>
      <c r="G8" s="505"/>
      <c r="H8" s="505"/>
      <c r="I8" s="83">
        <v>3</v>
      </c>
    </row>
    <row r="9" spans="1:9" ht="15" customHeight="1" x14ac:dyDescent="0.25">
      <c r="A9" s="498" t="s">
        <v>2573</v>
      </c>
      <c r="B9" s="499"/>
      <c r="C9" s="499"/>
      <c r="D9" s="499"/>
      <c r="E9" s="499" t="s">
        <v>2574</v>
      </c>
      <c r="F9" s="499"/>
      <c r="G9" s="499"/>
      <c r="H9" s="499"/>
      <c r="I9" s="83">
        <v>3</v>
      </c>
    </row>
    <row r="10" spans="1:9" s="9" customFormat="1" x14ac:dyDescent="0.25">
      <c r="A10" s="498" t="s">
        <v>37</v>
      </c>
      <c r="B10" s="499"/>
      <c r="C10" s="499"/>
      <c r="D10" s="499"/>
      <c r="E10" s="499" t="s">
        <v>83</v>
      </c>
      <c r="F10" s="499"/>
      <c r="G10" s="499"/>
      <c r="H10" s="499"/>
      <c r="I10" s="83">
        <v>8</v>
      </c>
    </row>
    <row r="11" spans="1:9" x14ac:dyDescent="0.25">
      <c r="A11" s="501" t="s">
        <v>1563</v>
      </c>
      <c r="B11" s="501"/>
      <c r="C11" s="501"/>
      <c r="D11" s="501"/>
      <c r="E11" s="501"/>
      <c r="F11" s="501"/>
      <c r="G11" s="501"/>
      <c r="H11" s="501"/>
      <c r="I11" s="86">
        <f>SUM(I6:I10)</f>
        <v>23</v>
      </c>
    </row>
    <row r="12" spans="1:9" x14ac:dyDescent="0.25">
      <c r="A12" s="509" t="s">
        <v>1526</v>
      </c>
      <c r="B12" s="510"/>
      <c r="C12" s="510"/>
      <c r="D12" s="510"/>
      <c r="E12" s="510"/>
      <c r="F12" s="510"/>
      <c r="G12" s="510"/>
      <c r="H12" s="510"/>
      <c r="I12" s="511"/>
    </row>
    <row r="13" spans="1:9" ht="30.75" customHeight="1" x14ac:dyDescent="0.25">
      <c r="A13" s="583" t="s">
        <v>13</v>
      </c>
      <c r="B13" s="584"/>
      <c r="C13" s="584"/>
      <c r="D13" s="584"/>
      <c r="E13" s="780" t="s">
        <v>694</v>
      </c>
      <c r="F13" s="780"/>
      <c r="G13" s="780"/>
      <c r="H13" s="780"/>
      <c r="I13" s="109">
        <v>3</v>
      </c>
    </row>
    <row r="14" spans="1:9" ht="29.25" customHeight="1" x14ac:dyDescent="0.25">
      <c r="A14" s="504" t="s">
        <v>138</v>
      </c>
      <c r="B14" s="505"/>
      <c r="C14" s="505"/>
      <c r="D14" s="505"/>
      <c r="E14" s="506" t="s">
        <v>76</v>
      </c>
      <c r="F14" s="506"/>
      <c r="G14" s="506"/>
      <c r="H14" s="506"/>
      <c r="I14" s="83">
        <v>6</v>
      </c>
    </row>
    <row r="15" spans="1:9" ht="31.5" customHeight="1" x14ac:dyDescent="0.25">
      <c r="A15" s="504" t="s">
        <v>10</v>
      </c>
      <c r="B15" s="505"/>
      <c r="C15" s="505"/>
      <c r="D15" s="505"/>
      <c r="E15" s="512" t="s">
        <v>74</v>
      </c>
      <c r="F15" s="512"/>
      <c r="G15" s="512"/>
      <c r="H15" s="512"/>
      <c r="I15" s="83">
        <v>6</v>
      </c>
    </row>
    <row r="16" spans="1:9" ht="30" customHeight="1" x14ac:dyDescent="0.25">
      <c r="A16" s="504" t="s">
        <v>11</v>
      </c>
      <c r="B16" s="505"/>
      <c r="C16" s="505"/>
      <c r="D16" s="505"/>
      <c r="E16" s="539" t="s">
        <v>877</v>
      </c>
      <c r="F16" s="539"/>
      <c r="G16" s="539"/>
      <c r="H16" s="539"/>
      <c r="I16" s="83">
        <v>6</v>
      </c>
    </row>
    <row r="17" spans="1:9" x14ac:dyDescent="0.25">
      <c r="A17" s="572" t="s">
        <v>39</v>
      </c>
      <c r="B17" s="512"/>
      <c r="C17" s="512"/>
      <c r="D17" s="512"/>
      <c r="E17" s="676" t="s">
        <v>2311</v>
      </c>
      <c r="F17" s="676"/>
      <c r="G17" s="676"/>
      <c r="H17" s="676"/>
      <c r="I17" s="103">
        <v>12</v>
      </c>
    </row>
    <row r="18" spans="1:9" x14ac:dyDescent="0.25">
      <c r="A18" s="498" t="s">
        <v>4</v>
      </c>
      <c r="B18" s="499"/>
      <c r="C18" s="499"/>
      <c r="D18" s="499"/>
      <c r="E18" s="499"/>
      <c r="F18" s="499"/>
      <c r="G18" s="499"/>
      <c r="H18" s="499"/>
      <c r="I18" s="83">
        <v>6</v>
      </c>
    </row>
    <row r="19" spans="1:9" x14ac:dyDescent="0.25">
      <c r="A19" s="500" t="s">
        <v>1542</v>
      </c>
      <c r="B19" s="500"/>
      <c r="C19" s="500"/>
      <c r="D19" s="500"/>
      <c r="E19" s="500"/>
      <c r="F19" s="500"/>
      <c r="G19" s="500"/>
      <c r="H19" s="500"/>
      <c r="I19" s="84">
        <f>SUM(I13:I18)</f>
        <v>39</v>
      </c>
    </row>
    <row r="20" spans="1:9" x14ac:dyDescent="0.25">
      <c r="A20" s="501" t="s">
        <v>1543</v>
      </c>
      <c r="B20" s="501"/>
      <c r="C20" s="501"/>
      <c r="D20" s="501"/>
      <c r="E20" s="501"/>
      <c r="F20" s="501"/>
      <c r="G20" s="501"/>
      <c r="H20" s="501"/>
      <c r="I20" s="86">
        <f>SUM(I11,I19)</f>
        <v>62</v>
      </c>
    </row>
    <row r="21" spans="1:9" x14ac:dyDescent="0.25">
      <c r="A21" s="631" t="s">
        <v>1527</v>
      </c>
      <c r="B21" s="632"/>
      <c r="C21" s="632"/>
      <c r="D21" s="632"/>
      <c r="E21" s="632"/>
      <c r="F21" s="632"/>
      <c r="G21" s="632"/>
      <c r="H21" s="632"/>
      <c r="I21" s="633"/>
    </row>
    <row r="22" spans="1:9" ht="25.5" customHeight="1" x14ac:dyDescent="0.25">
      <c r="A22" s="583" t="s">
        <v>331</v>
      </c>
      <c r="B22" s="584"/>
      <c r="C22" s="584"/>
      <c r="D22" s="584"/>
      <c r="E22" s="635" t="s">
        <v>2449</v>
      </c>
      <c r="F22" s="635"/>
      <c r="G22" s="635"/>
      <c r="H22" s="635"/>
      <c r="I22" s="109">
        <v>3</v>
      </c>
    </row>
    <row r="23" spans="1:9" ht="27.75" customHeight="1" x14ac:dyDescent="0.25">
      <c r="A23" s="504" t="s">
        <v>2422</v>
      </c>
      <c r="B23" s="505"/>
      <c r="C23" s="505"/>
      <c r="D23" s="505"/>
      <c r="E23" s="506" t="s">
        <v>2450</v>
      </c>
      <c r="F23" s="506"/>
      <c r="G23" s="506"/>
      <c r="H23" s="506"/>
      <c r="I23" s="83">
        <v>3</v>
      </c>
    </row>
    <row r="24" spans="1:9" ht="42.75" customHeight="1" x14ac:dyDescent="0.25">
      <c r="A24" s="504" t="s">
        <v>2</v>
      </c>
      <c r="B24" s="505"/>
      <c r="C24" s="505"/>
      <c r="D24" s="505"/>
      <c r="E24" s="507" t="s">
        <v>2575</v>
      </c>
      <c r="F24" s="507"/>
      <c r="G24" s="507"/>
      <c r="H24" s="507"/>
      <c r="I24" s="83">
        <v>6</v>
      </c>
    </row>
    <row r="25" spans="1:9" ht="47.25" customHeight="1" x14ac:dyDescent="0.25">
      <c r="A25" s="504" t="s">
        <v>1887</v>
      </c>
      <c r="B25" s="505"/>
      <c r="C25" s="505"/>
      <c r="D25" s="505"/>
      <c r="E25" s="505" t="s">
        <v>2671</v>
      </c>
      <c r="F25" s="505"/>
      <c r="G25" s="505"/>
      <c r="H25" s="505"/>
      <c r="I25" s="83">
        <v>6</v>
      </c>
    </row>
    <row r="26" spans="1:9" x14ac:dyDescent="0.25">
      <c r="A26" s="685" t="s">
        <v>362</v>
      </c>
      <c r="B26" s="507"/>
      <c r="C26" s="507"/>
      <c r="D26" s="507"/>
      <c r="E26" s="507" t="s">
        <v>9</v>
      </c>
      <c r="F26" s="507"/>
      <c r="G26" s="507"/>
      <c r="H26" s="507"/>
      <c r="I26" s="121">
        <v>3</v>
      </c>
    </row>
    <row r="27" spans="1:9" ht="15" customHeight="1" x14ac:dyDescent="0.25">
      <c r="A27" s="498" t="s">
        <v>1961</v>
      </c>
      <c r="B27" s="499"/>
      <c r="C27" s="499"/>
      <c r="D27" s="499"/>
      <c r="E27" s="676" t="s">
        <v>81</v>
      </c>
      <c r="F27" s="676"/>
      <c r="G27" s="676"/>
      <c r="H27" s="676"/>
      <c r="I27" s="103">
        <v>12</v>
      </c>
    </row>
    <row r="28" spans="1:9" x14ac:dyDescent="0.25">
      <c r="A28" s="651" t="s">
        <v>4</v>
      </c>
      <c r="B28" s="652"/>
      <c r="C28" s="652"/>
      <c r="D28" s="652"/>
      <c r="E28" s="652"/>
      <c r="F28" s="652"/>
      <c r="G28" s="652"/>
      <c r="H28" s="652"/>
      <c r="I28" s="115">
        <v>6</v>
      </c>
    </row>
    <row r="29" spans="1:9" x14ac:dyDescent="0.25">
      <c r="A29" s="694" t="s">
        <v>1395</v>
      </c>
      <c r="B29" s="694"/>
      <c r="C29" s="694"/>
      <c r="D29" s="694"/>
      <c r="E29" s="694"/>
      <c r="F29" s="694"/>
      <c r="G29" s="694"/>
      <c r="H29" s="694"/>
      <c r="I29" s="157">
        <f>SUM(I22:I28)</f>
        <v>39</v>
      </c>
    </row>
    <row r="30" spans="1:9" x14ac:dyDescent="0.25">
      <c r="A30" s="501" t="s">
        <v>1396</v>
      </c>
      <c r="B30" s="501"/>
      <c r="C30" s="501"/>
      <c r="D30" s="501"/>
      <c r="E30" s="501"/>
      <c r="F30" s="501"/>
      <c r="G30" s="501"/>
      <c r="H30" s="501"/>
      <c r="I30" s="86">
        <f>SUM(I11,I29)</f>
        <v>62</v>
      </c>
    </row>
    <row r="31" spans="1:9" ht="12" customHeight="1" x14ac:dyDescent="0.25">
      <c r="A31" s="502" t="s">
        <v>6</v>
      </c>
      <c r="B31" s="502"/>
      <c r="C31" s="502"/>
      <c r="D31" s="502"/>
      <c r="E31" s="502"/>
      <c r="F31" s="502"/>
      <c r="G31" s="502"/>
      <c r="H31" s="502"/>
      <c r="I31" s="502"/>
    </row>
    <row r="32" spans="1:9" ht="56.25" customHeight="1" x14ac:dyDescent="0.25">
      <c r="A32" s="503" t="s">
        <v>2421</v>
      </c>
      <c r="B32" s="503"/>
      <c r="C32" s="503"/>
      <c r="D32" s="503"/>
      <c r="E32" s="503"/>
      <c r="F32" s="503"/>
      <c r="G32" s="503"/>
      <c r="H32" s="503"/>
      <c r="I32" s="503"/>
    </row>
    <row r="33" spans="1:9" ht="24" customHeight="1" x14ac:dyDescent="0.25">
      <c r="A33" s="503" t="s">
        <v>1962</v>
      </c>
      <c r="B33" s="503"/>
      <c r="C33" s="503"/>
      <c r="D33" s="503"/>
      <c r="E33" s="503"/>
      <c r="F33" s="503"/>
      <c r="G33" s="503"/>
      <c r="H33" s="503"/>
      <c r="I33" s="503"/>
    </row>
    <row r="34" spans="1:9" x14ac:dyDescent="0.25">
      <c r="A34" s="527" t="s">
        <v>560</v>
      </c>
      <c r="B34" s="527"/>
      <c r="C34" s="527" t="s">
        <v>1361</v>
      </c>
      <c r="D34" s="527"/>
      <c r="E34" s="375"/>
      <c r="F34" s="375"/>
      <c r="G34" s="375"/>
      <c r="H34" s="375"/>
      <c r="I34" s="93"/>
    </row>
  </sheetData>
  <sheetProtection password="CA9D" sheet="1" objects="1" scenarios="1"/>
  <mergeCells count="54">
    <mergeCell ref="A5:I5"/>
    <mergeCell ref="A1:I1"/>
    <mergeCell ref="A2:I2"/>
    <mergeCell ref="A3:B3"/>
    <mergeCell ref="C3:I3"/>
    <mergeCell ref="B4:D4"/>
    <mergeCell ref="A12:I12"/>
    <mergeCell ref="A6:D6"/>
    <mergeCell ref="E6:H6"/>
    <mergeCell ref="A7:D7"/>
    <mergeCell ref="E7:H7"/>
    <mergeCell ref="A8:D8"/>
    <mergeCell ref="E8:H8"/>
    <mergeCell ref="A9:D9"/>
    <mergeCell ref="E9:H9"/>
    <mergeCell ref="A10:D10"/>
    <mergeCell ref="E10:H10"/>
    <mergeCell ref="A11:H11"/>
    <mergeCell ref="A13:D13"/>
    <mergeCell ref="E13:H13"/>
    <mergeCell ref="A14:D14"/>
    <mergeCell ref="E14:H14"/>
    <mergeCell ref="A15:D15"/>
    <mergeCell ref="E15:H15"/>
    <mergeCell ref="A23:D23"/>
    <mergeCell ref="E23:H23"/>
    <mergeCell ref="A16:D16"/>
    <mergeCell ref="E16:H16"/>
    <mergeCell ref="A17:D17"/>
    <mergeCell ref="E17:H17"/>
    <mergeCell ref="A18:D18"/>
    <mergeCell ref="E18:H18"/>
    <mergeCell ref="A19:H19"/>
    <mergeCell ref="A20:H20"/>
    <mergeCell ref="A21:I21"/>
    <mergeCell ref="A22:D22"/>
    <mergeCell ref="E22:H22"/>
    <mergeCell ref="A30:H30"/>
    <mergeCell ref="A24:D24"/>
    <mergeCell ref="E24:H24"/>
    <mergeCell ref="A25:D25"/>
    <mergeCell ref="E25:H25"/>
    <mergeCell ref="A26:D26"/>
    <mergeCell ref="E26:H26"/>
    <mergeCell ref="A27:D27"/>
    <mergeCell ref="E27:H27"/>
    <mergeCell ref="A28:D28"/>
    <mergeCell ref="E28:H28"/>
    <mergeCell ref="A29:H29"/>
    <mergeCell ref="A31:I31"/>
    <mergeCell ref="A32:I32"/>
    <mergeCell ref="A33:I33"/>
    <mergeCell ref="A34:B34"/>
    <mergeCell ref="C34:D34"/>
  </mergeCells>
  <hyperlinks>
    <hyperlink ref="A34" location="'Table of Contents'!A1" display="table of contents"/>
    <hyperlink ref="C34:D34"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I31"/>
  <sheetViews>
    <sheetView view="pageLayout" zoomScaleNormal="100" workbookViewId="0">
      <selection activeCell="C31" sqref="C31:D31"/>
    </sheetView>
  </sheetViews>
  <sheetFormatPr defaultColWidth="9.140625" defaultRowHeight="15" x14ac:dyDescent="0.25"/>
  <cols>
    <col min="1" max="8" width="9.140625" style="27"/>
    <col min="9" max="9" width="9.140625" style="2"/>
    <col min="10" max="16384" width="9.140625" style="27"/>
  </cols>
  <sheetData>
    <row r="1" spans="1:9" ht="27" customHeight="1" x14ac:dyDescent="0.3">
      <c r="A1" s="447" t="s">
        <v>1015</v>
      </c>
      <c r="B1" s="447"/>
      <c r="C1" s="447"/>
      <c r="D1" s="447"/>
      <c r="E1" s="447"/>
      <c r="F1" s="447"/>
      <c r="G1" s="447"/>
      <c r="H1" s="447"/>
      <c r="I1" s="447"/>
    </row>
    <row r="2" spans="1:9" ht="14.65" x14ac:dyDescent="0.3">
      <c r="A2" s="447" t="s">
        <v>625</v>
      </c>
      <c r="B2" s="447"/>
      <c r="C2" s="447"/>
      <c r="D2" s="447"/>
      <c r="E2" s="447"/>
      <c r="F2" s="447"/>
      <c r="G2" s="447"/>
      <c r="H2" s="447"/>
      <c r="I2" s="447"/>
    </row>
    <row r="3" spans="1:9" ht="14.65" x14ac:dyDescent="0.3">
      <c r="A3" s="519" t="s">
        <v>27</v>
      </c>
      <c r="B3" s="520"/>
      <c r="C3" s="520" t="s">
        <v>636</v>
      </c>
      <c r="D3" s="520"/>
      <c r="E3" s="520"/>
      <c r="F3" s="520"/>
      <c r="G3" s="520"/>
      <c r="H3" s="520"/>
      <c r="I3" s="521"/>
    </row>
    <row r="4" spans="1:9" ht="14.65" x14ac:dyDescent="0.3">
      <c r="A4" s="81" t="s">
        <v>29</v>
      </c>
      <c r="B4" s="670" t="s">
        <v>2055</v>
      </c>
      <c r="C4" s="670"/>
      <c r="D4" s="670"/>
      <c r="E4" s="670"/>
      <c r="F4" s="213"/>
      <c r="G4" s="213"/>
      <c r="H4" s="213"/>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499" t="s">
        <v>401</v>
      </c>
      <c r="F11" s="499"/>
      <c r="G11" s="499"/>
      <c r="H11" s="499"/>
      <c r="I11" s="83">
        <v>3</v>
      </c>
    </row>
    <row r="12" spans="1:9" x14ac:dyDescent="0.25">
      <c r="A12" s="538" t="s">
        <v>212</v>
      </c>
      <c r="B12" s="539"/>
      <c r="C12" s="539"/>
      <c r="D12" s="539"/>
      <c r="E12" s="512" t="s">
        <v>12</v>
      </c>
      <c r="F12" s="512"/>
      <c r="G12" s="512"/>
      <c r="H12" s="512"/>
      <c r="I12" s="103">
        <v>3</v>
      </c>
    </row>
    <row r="13" spans="1:9" x14ac:dyDescent="0.25">
      <c r="A13" s="645" t="s">
        <v>11</v>
      </c>
      <c r="B13" s="646"/>
      <c r="C13" s="646"/>
      <c r="D13" s="646"/>
      <c r="E13" s="506" t="s">
        <v>33</v>
      </c>
      <c r="F13" s="506"/>
      <c r="G13" s="506"/>
      <c r="H13" s="506"/>
      <c r="I13" s="105">
        <v>6</v>
      </c>
    </row>
    <row r="14" spans="1:9" x14ac:dyDescent="0.25">
      <c r="A14" s="645" t="s">
        <v>10</v>
      </c>
      <c r="B14" s="646"/>
      <c r="C14" s="646"/>
      <c r="D14" s="646"/>
      <c r="E14" s="506" t="s">
        <v>512</v>
      </c>
      <c r="F14" s="506"/>
      <c r="G14" s="506"/>
      <c r="H14" s="506"/>
      <c r="I14" s="105">
        <v>6</v>
      </c>
    </row>
    <row r="15" spans="1:9" x14ac:dyDescent="0.25">
      <c r="A15" s="650"/>
      <c r="B15" s="506"/>
      <c r="C15" s="506"/>
      <c r="D15" s="506"/>
      <c r="E15" s="506"/>
      <c r="F15" s="506"/>
      <c r="G15" s="506"/>
      <c r="H15" s="506"/>
      <c r="I15" s="105"/>
    </row>
    <row r="16" spans="1:9" x14ac:dyDescent="0.25">
      <c r="A16" s="666" t="s">
        <v>125</v>
      </c>
      <c r="B16" s="667"/>
      <c r="C16" s="667"/>
      <c r="D16" s="667"/>
      <c r="E16" s="667"/>
      <c r="F16" s="667"/>
      <c r="G16" s="667"/>
      <c r="H16" s="667"/>
      <c r="I16" s="668"/>
    </row>
    <row r="17" spans="1:9" x14ac:dyDescent="0.25">
      <c r="A17" s="645" t="s">
        <v>345</v>
      </c>
      <c r="B17" s="646"/>
      <c r="C17" s="646"/>
      <c r="D17" s="646"/>
      <c r="E17" s="646" t="s">
        <v>118</v>
      </c>
      <c r="F17" s="646"/>
      <c r="G17" s="646"/>
      <c r="H17" s="646"/>
      <c r="I17" s="105">
        <v>8</v>
      </c>
    </row>
    <row r="18" spans="1:9" x14ac:dyDescent="0.25">
      <c r="A18" s="650" t="s">
        <v>343</v>
      </c>
      <c r="B18" s="506"/>
      <c r="C18" s="506"/>
      <c r="D18" s="506"/>
      <c r="E18" s="506" t="s">
        <v>106</v>
      </c>
      <c r="F18" s="506"/>
      <c r="G18" s="506"/>
      <c r="H18" s="506"/>
      <c r="I18" s="105">
        <v>8</v>
      </c>
    </row>
    <row r="19" spans="1:9" x14ac:dyDescent="0.25">
      <c r="A19" s="645" t="s">
        <v>445</v>
      </c>
      <c r="B19" s="646"/>
      <c r="C19" s="646"/>
      <c r="D19" s="646"/>
      <c r="E19" s="646" t="s">
        <v>169</v>
      </c>
      <c r="F19" s="646"/>
      <c r="G19" s="646"/>
      <c r="H19" s="646"/>
      <c r="I19" s="105">
        <v>8</v>
      </c>
    </row>
    <row r="20" spans="1:9" ht="15" customHeight="1" x14ac:dyDescent="0.25">
      <c r="A20" s="650" t="s">
        <v>2056</v>
      </c>
      <c r="B20" s="506"/>
      <c r="C20" s="506"/>
      <c r="D20" s="506"/>
      <c r="E20" s="506" t="s">
        <v>329</v>
      </c>
      <c r="F20" s="506"/>
      <c r="G20" s="506"/>
      <c r="H20" s="506"/>
      <c r="I20" s="105">
        <v>4</v>
      </c>
    </row>
    <row r="21" spans="1:9" ht="15" customHeight="1" x14ac:dyDescent="0.25">
      <c r="A21" s="650"/>
      <c r="B21" s="506"/>
      <c r="C21" s="506"/>
      <c r="D21" s="506"/>
      <c r="E21" s="506"/>
      <c r="F21" s="506"/>
      <c r="G21" s="506"/>
      <c r="H21" s="506"/>
      <c r="I21" s="105"/>
    </row>
    <row r="22" spans="1:9" ht="15" customHeight="1" x14ac:dyDescent="0.25">
      <c r="A22" s="666" t="s">
        <v>0</v>
      </c>
      <c r="B22" s="667"/>
      <c r="C22" s="667"/>
      <c r="D22" s="667"/>
      <c r="E22" s="667"/>
      <c r="F22" s="667"/>
      <c r="G22" s="667"/>
      <c r="H22" s="667"/>
      <c r="I22" s="668"/>
    </row>
    <row r="23" spans="1:9" ht="30" customHeight="1" x14ac:dyDescent="0.25">
      <c r="A23" s="645" t="s">
        <v>15</v>
      </c>
      <c r="B23" s="646"/>
      <c r="C23" s="646"/>
      <c r="D23" s="646"/>
      <c r="E23" s="506" t="s">
        <v>80</v>
      </c>
      <c r="F23" s="506"/>
      <c r="G23" s="506"/>
      <c r="H23" s="506"/>
      <c r="I23" s="105">
        <v>3</v>
      </c>
    </row>
    <row r="24" spans="1:9" x14ac:dyDescent="0.25">
      <c r="A24" s="650" t="s">
        <v>110</v>
      </c>
      <c r="B24" s="506"/>
      <c r="C24" s="506"/>
      <c r="D24" s="506"/>
      <c r="E24" s="506" t="s">
        <v>111</v>
      </c>
      <c r="F24" s="506"/>
      <c r="G24" s="506"/>
      <c r="H24" s="506"/>
      <c r="I24" s="105">
        <v>3</v>
      </c>
    </row>
    <row r="25" spans="1:9" x14ac:dyDescent="0.25">
      <c r="A25" s="650"/>
      <c r="B25" s="506"/>
      <c r="C25" s="506"/>
      <c r="D25" s="506"/>
      <c r="E25" s="506"/>
      <c r="F25" s="506"/>
      <c r="G25" s="506"/>
      <c r="H25" s="506"/>
      <c r="I25" s="105"/>
    </row>
    <row r="26" spans="1:9" x14ac:dyDescent="0.25">
      <c r="A26" s="666" t="s">
        <v>18</v>
      </c>
      <c r="B26" s="667"/>
      <c r="C26" s="667"/>
      <c r="D26" s="667"/>
      <c r="E26" s="667"/>
      <c r="F26" s="667"/>
      <c r="G26" s="667"/>
      <c r="H26" s="667"/>
      <c r="I26" s="668"/>
    </row>
    <row r="27" spans="1:9" x14ac:dyDescent="0.25">
      <c r="A27" s="645" t="s">
        <v>616</v>
      </c>
      <c r="B27" s="646"/>
      <c r="C27" s="646"/>
      <c r="D27" s="646"/>
      <c r="E27" s="646" t="s">
        <v>615</v>
      </c>
      <c r="F27" s="646"/>
      <c r="G27" s="646"/>
      <c r="H27" s="646"/>
      <c r="I27" s="105">
        <v>3</v>
      </c>
    </row>
    <row r="28" spans="1:9" x14ac:dyDescent="0.25">
      <c r="A28" s="516" t="s">
        <v>1548</v>
      </c>
      <c r="B28" s="517"/>
      <c r="C28" s="517"/>
      <c r="D28" s="517"/>
      <c r="E28" s="517"/>
      <c r="F28" s="517"/>
      <c r="G28" s="517"/>
      <c r="H28" s="517"/>
      <c r="I28" s="107">
        <f>SUM(I27:I27,I23:I25,I17:I21,I11:I15,I7:I9)</f>
        <v>64</v>
      </c>
    </row>
    <row r="29" spans="1:9" x14ac:dyDescent="0.25">
      <c r="A29" s="502" t="s">
        <v>6</v>
      </c>
      <c r="B29" s="502"/>
      <c r="C29" s="502"/>
      <c r="D29" s="502"/>
      <c r="E29" s="502"/>
      <c r="F29" s="502"/>
      <c r="G29" s="502"/>
      <c r="H29" s="502"/>
      <c r="I29" s="502"/>
    </row>
    <row r="30" spans="1:9" ht="31.7" customHeight="1" x14ac:dyDescent="0.25">
      <c r="A30" s="503" t="s">
        <v>2013</v>
      </c>
      <c r="B30" s="503"/>
      <c r="C30" s="503"/>
      <c r="D30" s="503"/>
      <c r="E30" s="503"/>
      <c r="F30" s="503"/>
      <c r="G30" s="503"/>
      <c r="H30" s="503"/>
      <c r="I30" s="503"/>
    </row>
    <row r="31" spans="1:9" x14ac:dyDescent="0.25">
      <c r="A31" s="527" t="s">
        <v>560</v>
      </c>
      <c r="B31" s="527"/>
      <c r="C31" s="527" t="s">
        <v>1361</v>
      </c>
      <c r="D31" s="527"/>
      <c r="E31" s="219"/>
      <c r="F31" s="219"/>
      <c r="G31" s="219"/>
      <c r="H31" s="219"/>
      <c r="I31" s="93"/>
    </row>
  </sheetData>
  <sheetProtection password="CA9D" sheet="1" objects="1" scenarios="1"/>
  <mergeCells count="50">
    <mergeCell ref="A31:B31"/>
    <mergeCell ref="C31:D31"/>
    <mergeCell ref="A17:D17"/>
    <mergeCell ref="E17:H17"/>
    <mergeCell ref="A18:D18"/>
    <mergeCell ref="E18:H18"/>
    <mergeCell ref="A20:D20"/>
    <mergeCell ref="A27:D27"/>
    <mergeCell ref="E27:H27"/>
    <mergeCell ref="A28:H28"/>
    <mergeCell ref="A29:I29"/>
    <mergeCell ref="A30:I30"/>
    <mergeCell ref="A26:I26"/>
    <mergeCell ref="A24:D24"/>
    <mergeCell ref="E24:H24"/>
    <mergeCell ref="A21:D21"/>
    <mergeCell ref="A25:D25"/>
    <mergeCell ref="E25:H25"/>
    <mergeCell ref="A13:D13"/>
    <mergeCell ref="E13:H13"/>
    <mergeCell ref="A14:D14"/>
    <mergeCell ref="E14:H14"/>
    <mergeCell ref="E21:H21"/>
    <mergeCell ref="E20:H20"/>
    <mergeCell ref="A22:I22"/>
    <mergeCell ref="A23:D23"/>
    <mergeCell ref="E23:H23"/>
    <mergeCell ref="A15:D15"/>
    <mergeCell ref="E15:H15"/>
    <mergeCell ref="A16:I16"/>
    <mergeCell ref="A19:D19"/>
    <mergeCell ref="E19:H19"/>
    <mergeCell ref="A12:D12"/>
    <mergeCell ref="E12:H12"/>
    <mergeCell ref="A11:D11"/>
    <mergeCell ref="E11:H11"/>
    <mergeCell ref="A8:D8"/>
    <mergeCell ref="E8:H8"/>
    <mergeCell ref="A9:D9"/>
    <mergeCell ref="E9:H9"/>
    <mergeCell ref="A10:I10"/>
    <mergeCell ref="A1:I1"/>
    <mergeCell ref="A2:I2"/>
    <mergeCell ref="A5:I5"/>
    <mergeCell ref="A6:I6"/>
    <mergeCell ref="A7:D7"/>
    <mergeCell ref="E7:H7"/>
    <mergeCell ref="A3:B3"/>
    <mergeCell ref="C3:I3"/>
    <mergeCell ref="B4:E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I33"/>
  <sheetViews>
    <sheetView view="pageLayout" zoomScaleNormal="100" workbookViewId="0">
      <selection sqref="A1:I1"/>
    </sheetView>
  </sheetViews>
  <sheetFormatPr defaultColWidth="9.140625" defaultRowHeight="15" x14ac:dyDescent="0.25"/>
  <cols>
    <col min="1" max="8" width="9.140625" style="27"/>
    <col min="9" max="9" width="9.140625" style="2"/>
    <col min="10" max="16384" width="9.140625" style="27"/>
  </cols>
  <sheetData>
    <row r="1" spans="1:9" ht="30" customHeight="1" x14ac:dyDescent="0.3">
      <c r="A1" s="447" t="s">
        <v>1017</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103</v>
      </c>
      <c r="D3" s="520"/>
      <c r="E3" s="520"/>
      <c r="F3" s="520"/>
      <c r="G3" s="520"/>
      <c r="H3" s="520"/>
      <c r="I3" s="521"/>
    </row>
    <row r="4" spans="1:9" ht="14.65" x14ac:dyDescent="0.3">
      <c r="A4" s="81" t="s">
        <v>29</v>
      </c>
      <c r="B4" s="670" t="s">
        <v>446</v>
      </c>
      <c r="C4" s="670"/>
      <c r="D4" s="670"/>
      <c r="E4" s="670"/>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0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3">
      <c r="A11" s="504" t="s">
        <v>736</v>
      </c>
      <c r="B11" s="505"/>
      <c r="C11" s="505"/>
      <c r="D11" s="505"/>
      <c r="E11" s="512" t="s">
        <v>90</v>
      </c>
      <c r="F11" s="512"/>
      <c r="G11" s="512"/>
      <c r="H11" s="512"/>
      <c r="I11" s="83">
        <v>3</v>
      </c>
    </row>
    <row r="12" spans="1:9" ht="15" customHeight="1" x14ac:dyDescent="0.3">
      <c r="A12" s="498" t="s">
        <v>13</v>
      </c>
      <c r="B12" s="499"/>
      <c r="C12" s="499"/>
      <c r="D12" s="499"/>
      <c r="E12" s="499" t="s">
        <v>401</v>
      </c>
      <c r="F12" s="499"/>
      <c r="G12" s="499"/>
      <c r="H12" s="499"/>
      <c r="I12" s="83">
        <v>3</v>
      </c>
    </row>
    <row r="13" spans="1:9" ht="15" customHeight="1" x14ac:dyDescent="0.3">
      <c r="A13" s="504" t="s">
        <v>212</v>
      </c>
      <c r="B13" s="505"/>
      <c r="C13" s="505"/>
      <c r="D13" s="505"/>
      <c r="E13" s="512" t="s">
        <v>12</v>
      </c>
      <c r="F13" s="512"/>
      <c r="G13" s="512"/>
      <c r="H13" s="512"/>
      <c r="I13" s="83">
        <v>3</v>
      </c>
    </row>
    <row r="14" spans="1:9" ht="14.65" x14ac:dyDescent="0.3">
      <c r="A14" s="504" t="s">
        <v>11</v>
      </c>
      <c r="B14" s="505"/>
      <c r="C14" s="505"/>
      <c r="D14" s="505"/>
      <c r="E14" s="505" t="s">
        <v>1018</v>
      </c>
      <c r="F14" s="505"/>
      <c r="G14" s="505"/>
      <c r="H14" s="505"/>
      <c r="I14" s="83">
        <v>12</v>
      </c>
    </row>
    <row r="15" spans="1:9" ht="15" customHeight="1" x14ac:dyDescent="0.3">
      <c r="A15" s="504" t="s">
        <v>403</v>
      </c>
      <c r="B15" s="505"/>
      <c r="C15" s="505"/>
      <c r="D15" s="505"/>
      <c r="E15" s="512" t="s">
        <v>205</v>
      </c>
      <c r="F15" s="512"/>
      <c r="G15" s="512"/>
      <c r="H15" s="512"/>
      <c r="I15" s="83">
        <v>3</v>
      </c>
    </row>
    <row r="16" spans="1:9" ht="30.95" customHeight="1" x14ac:dyDescent="0.25">
      <c r="A16" s="645" t="s">
        <v>10</v>
      </c>
      <c r="B16" s="646"/>
      <c r="C16" s="646"/>
      <c r="D16" s="646"/>
      <c r="E16" s="506" t="s">
        <v>1009</v>
      </c>
      <c r="F16" s="506"/>
      <c r="G16" s="506"/>
      <c r="H16" s="506"/>
      <c r="I16" s="105">
        <v>3</v>
      </c>
    </row>
    <row r="17" spans="1:9" ht="15" customHeight="1" x14ac:dyDescent="0.25">
      <c r="A17" s="645" t="s">
        <v>226</v>
      </c>
      <c r="B17" s="646"/>
      <c r="C17" s="646"/>
      <c r="D17" s="646"/>
      <c r="E17" s="506" t="s">
        <v>84</v>
      </c>
      <c r="F17" s="506"/>
      <c r="G17" s="506"/>
      <c r="H17" s="506"/>
      <c r="I17" s="105">
        <v>3</v>
      </c>
    </row>
    <row r="18" spans="1:9" ht="15" customHeight="1" x14ac:dyDescent="0.25">
      <c r="A18" s="645" t="s">
        <v>464</v>
      </c>
      <c r="B18" s="646"/>
      <c r="C18" s="646"/>
      <c r="D18" s="646"/>
      <c r="E18" s="506" t="s">
        <v>1019</v>
      </c>
      <c r="F18" s="506"/>
      <c r="G18" s="506"/>
      <c r="H18" s="506"/>
      <c r="I18" s="105">
        <v>3</v>
      </c>
    </row>
    <row r="19" spans="1:9" ht="15" customHeight="1" x14ac:dyDescent="0.25">
      <c r="A19" s="645" t="s">
        <v>738</v>
      </c>
      <c r="B19" s="646"/>
      <c r="C19" s="646"/>
      <c r="D19" s="646"/>
      <c r="E19" s="506" t="s">
        <v>483</v>
      </c>
      <c r="F19" s="506"/>
      <c r="G19" s="506"/>
      <c r="H19" s="506"/>
      <c r="I19" s="105">
        <v>3</v>
      </c>
    </row>
    <row r="20" spans="1:9" x14ac:dyDescent="0.25">
      <c r="A20" s="650"/>
      <c r="B20" s="506"/>
      <c r="C20" s="506"/>
      <c r="D20" s="506"/>
      <c r="E20" s="506"/>
      <c r="F20" s="506"/>
      <c r="G20" s="506"/>
      <c r="H20" s="506"/>
      <c r="I20" s="105"/>
    </row>
    <row r="21" spans="1:9" x14ac:dyDescent="0.25">
      <c r="A21" s="666" t="s">
        <v>125</v>
      </c>
      <c r="B21" s="667"/>
      <c r="C21" s="667"/>
      <c r="D21" s="667"/>
      <c r="E21" s="667"/>
      <c r="F21" s="667"/>
      <c r="G21" s="667"/>
      <c r="H21" s="667"/>
      <c r="I21" s="668"/>
    </row>
    <row r="22" spans="1:9" x14ac:dyDescent="0.25">
      <c r="A22" s="650" t="s">
        <v>554</v>
      </c>
      <c r="B22" s="506"/>
      <c r="C22" s="506"/>
      <c r="D22" s="506"/>
      <c r="E22" s="506" t="s">
        <v>1020</v>
      </c>
      <c r="F22" s="506"/>
      <c r="G22" s="506"/>
      <c r="H22" s="506"/>
      <c r="I22" s="111">
        <v>4</v>
      </c>
    </row>
    <row r="23" spans="1:9" x14ac:dyDescent="0.25">
      <c r="A23" s="650" t="s">
        <v>397</v>
      </c>
      <c r="B23" s="506"/>
      <c r="C23" s="506"/>
      <c r="D23" s="506"/>
      <c r="E23" s="506" t="s">
        <v>467</v>
      </c>
      <c r="F23" s="506"/>
      <c r="G23" s="506"/>
      <c r="H23" s="506"/>
      <c r="I23" s="111">
        <v>4</v>
      </c>
    </row>
    <row r="24" spans="1:9" ht="15" customHeight="1" x14ac:dyDescent="0.25">
      <c r="A24" s="650"/>
      <c r="B24" s="506"/>
      <c r="C24" s="506"/>
      <c r="D24" s="506"/>
      <c r="E24" s="506"/>
      <c r="F24" s="506"/>
      <c r="G24" s="506"/>
      <c r="H24" s="506"/>
      <c r="I24" s="105"/>
    </row>
    <row r="25" spans="1:9" x14ac:dyDescent="0.25">
      <c r="A25" s="666" t="s">
        <v>3</v>
      </c>
      <c r="B25" s="667"/>
      <c r="C25" s="667"/>
      <c r="D25" s="667"/>
      <c r="E25" s="667"/>
      <c r="F25" s="667"/>
      <c r="G25" s="667"/>
      <c r="H25" s="667"/>
      <c r="I25" s="668"/>
    </row>
    <row r="26" spans="1:9" ht="30" customHeight="1" x14ac:dyDescent="0.25">
      <c r="A26" s="645" t="s">
        <v>805</v>
      </c>
      <c r="B26" s="646"/>
      <c r="C26" s="646"/>
      <c r="D26" s="646"/>
      <c r="E26" s="506" t="s">
        <v>80</v>
      </c>
      <c r="F26" s="506"/>
      <c r="G26" s="506"/>
      <c r="H26" s="506"/>
      <c r="I26" s="105">
        <v>3</v>
      </c>
    </row>
    <row r="27" spans="1:9" x14ac:dyDescent="0.25">
      <c r="A27" s="650"/>
      <c r="B27" s="506"/>
      <c r="C27" s="506"/>
      <c r="D27" s="506"/>
      <c r="E27" s="506"/>
      <c r="F27" s="506"/>
      <c r="G27" s="506"/>
      <c r="H27" s="506"/>
      <c r="I27" s="105"/>
    </row>
    <row r="28" spans="1:9" ht="15" customHeight="1" x14ac:dyDescent="0.25">
      <c r="A28" s="666" t="s">
        <v>18</v>
      </c>
      <c r="B28" s="667"/>
      <c r="C28" s="667"/>
      <c r="D28" s="667"/>
      <c r="E28" s="667"/>
      <c r="F28" s="667"/>
      <c r="G28" s="667"/>
      <c r="H28" s="667"/>
      <c r="I28" s="668"/>
    </row>
    <row r="29" spans="1:9" x14ac:dyDescent="0.25">
      <c r="A29" s="650" t="s">
        <v>39</v>
      </c>
      <c r="B29" s="506"/>
      <c r="C29" s="506"/>
      <c r="D29" s="506"/>
      <c r="E29" s="708" t="s">
        <v>81</v>
      </c>
      <c r="F29" s="708"/>
      <c r="G29" s="708"/>
      <c r="H29" s="708"/>
      <c r="I29" s="111">
        <v>6</v>
      </c>
    </row>
    <row r="30" spans="1:9" x14ac:dyDescent="0.25">
      <c r="A30" s="679" t="s">
        <v>1388</v>
      </c>
      <c r="B30" s="680"/>
      <c r="C30" s="680"/>
      <c r="D30" s="680"/>
      <c r="E30" s="680"/>
      <c r="F30" s="680"/>
      <c r="G30" s="680"/>
      <c r="H30" s="681"/>
      <c r="I30" s="107">
        <f>SUM(I29:I29,I26:I27,I22:I24,I11:I20,I7:I9)</f>
        <v>62</v>
      </c>
    </row>
    <row r="31" spans="1:9" ht="15" customHeight="1" x14ac:dyDescent="0.25">
      <c r="A31" s="502" t="s">
        <v>6</v>
      </c>
      <c r="B31" s="502"/>
      <c r="C31" s="502"/>
      <c r="D31" s="502"/>
      <c r="E31" s="502"/>
      <c r="F31" s="502"/>
      <c r="G31" s="502"/>
      <c r="H31" s="502"/>
      <c r="I31" s="502"/>
    </row>
    <row r="32" spans="1:9" ht="27.75" customHeight="1" x14ac:dyDescent="0.25">
      <c r="A32" s="503" t="s">
        <v>2013</v>
      </c>
      <c r="B32" s="503"/>
      <c r="C32" s="503"/>
      <c r="D32" s="503"/>
      <c r="E32" s="503"/>
      <c r="F32" s="503"/>
      <c r="G32" s="503"/>
      <c r="H32" s="503"/>
      <c r="I32" s="503"/>
    </row>
    <row r="33" spans="1:9" x14ac:dyDescent="0.25">
      <c r="A33" s="527" t="s">
        <v>560</v>
      </c>
      <c r="B33" s="527"/>
      <c r="C33" s="527" t="s">
        <v>1361</v>
      </c>
      <c r="D33" s="527"/>
      <c r="E33" s="219"/>
      <c r="F33" s="219"/>
      <c r="G33" s="219"/>
      <c r="H33" s="219"/>
      <c r="I33" s="93"/>
    </row>
  </sheetData>
  <sheetProtection password="CA9D" sheet="1" objects="1" scenarios="1"/>
  <mergeCells count="54">
    <mergeCell ref="A33:B33"/>
    <mergeCell ref="A18:D18"/>
    <mergeCell ref="E18:H18"/>
    <mergeCell ref="A19:D19"/>
    <mergeCell ref="E19:H19"/>
    <mergeCell ref="A32:I32"/>
    <mergeCell ref="A30:H30"/>
    <mergeCell ref="A31:I31"/>
    <mergeCell ref="A29:D29"/>
    <mergeCell ref="E29:H29"/>
    <mergeCell ref="A25:I25"/>
    <mergeCell ref="A26:D26"/>
    <mergeCell ref="E26:H26"/>
    <mergeCell ref="A24:D24"/>
    <mergeCell ref="E24:H24"/>
    <mergeCell ref="A23:D23"/>
    <mergeCell ref="A15:D15"/>
    <mergeCell ref="B4:E4"/>
    <mergeCell ref="A21:I21"/>
    <mergeCell ref="A22:D22"/>
    <mergeCell ref="E22:H22"/>
    <mergeCell ref="E13:H13"/>
    <mergeCell ref="E23:H23"/>
    <mergeCell ref="A27:D27"/>
    <mergeCell ref="E15:H15"/>
    <mergeCell ref="A1:I1"/>
    <mergeCell ref="A2:I2"/>
    <mergeCell ref="A5:I5"/>
    <mergeCell ref="A6:I6"/>
    <mergeCell ref="A7:D7"/>
    <mergeCell ref="E7:H7"/>
    <mergeCell ref="E11:H11"/>
    <mergeCell ref="A14:D14"/>
    <mergeCell ref="E14:H14"/>
    <mergeCell ref="A3:B3"/>
    <mergeCell ref="C3:I3"/>
    <mergeCell ref="E27:H27"/>
    <mergeCell ref="A16:D16"/>
    <mergeCell ref="A28:I28"/>
    <mergeCell ref="C33:D33"/>
    <mergeCell ref="A8:D8"/>
    <mergeCell ref="E8:H8"/>
    <mergeCell ref="A9:D9"/>
    <mergeCell ref="E9:H9"/>
    <mergeCell ref="A10:I10"/>
    <mergeCell ref="A12:D12"/>
    <mergeCell ref="E12:H12"/>
    <mergeCell ref="A11:D11"/>
    <mergeCell ref="A20:D20"/>
    <mergeCell ref="E20:H20"/>
    <mergeCell ref="A17:D17"/>
    <mergeCell ref="E17:H17"/>
    <mergeCell ref="E16:H16"/>
    <mergeCell ref="A13:D1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I31"/>
  <sheetViews>
    <sheetView view="pageLayout" zoomScaleNormal="100" workbookViewId="0">
      <selection sqref="A1:I1"/>
    </sheetView>
  </sheetViews>
  <sheetFormatPr defaultColWidth="9.140625" defaultRowHeight="15" x14ac:dyDescent="0.25"/>
  <cols>
    <col min="1" max="8" width="9.140625" style="27"/>
    <col min="9" max="9" width="9.140625" style="2"/>
    <col min="10" max="16384" width="9.140625" style="27"/>
  </cols>
  <sheetData>
    <row r="1" spans="1:9" ht="30.95" customHeight="1" x14ac:dyDescent="0.25">
      <c r="A1" s="447" t="s">
        <v>1021</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81" t="s">
        <v>29</v>
      </c>
      <c r="B4" s="670" t="s">
        <v>446</v>
      </c>
      <c r="C4" s="670"/>
      <c r="D4" s="670"/>
      <c r="E4" s="670"/>
      <c r="F4" s="213"/>
      <c r="G4" s="213"/>
      <c r="H4" s="213"/>
      <c r="I4" s="83"/>
    </row>
    <row r="5" spans="1:9" x14ac:dyDescent="0.25">
      <c r="A5" s="529"/>
      <c r="B5" s="530"/>
      <c r="C5" s="530"/>
      <c r="D5" s="530"/>
      <c r="E5" s="530"/>
      <c r="F5" s="530"/>
      <c r="G5" s="530"/>
      <c r="H5" s="530"/>
      <c r="I5" s="531"/>
    </row>
    <row r="6" spans="1:9" x14ac:dyDescent="0.25">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30"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x14ac:dyDescent="0.25">
      <c r="A10" s="532" t="s">
        <v>43</v>
      </c>
      <c r="B10" s="533"/>
      <c r="C10" s="533"/>
      <c r="D10" s="533"/>
      <c r="E10" s="533"/>
      <c r="F10" s="533"/>
      <c r="G10" s="533"/>
      <c r="H10" s="533"/>
      <c r="I10" s="534"/>
    </row>
    <row r="11" spans="1:9" ht="30" customHeight="1" x14ac:dyDescent="0.25">
      <c r="A11" s="504" t="s">
        <v>13</v>
      </c>
      <c r="B11" s="505"/>
      <c r="C11" s="505"/>
      <c r="D11" s="505"/>
      <c r="E11" s="507" t="s">
        <v>694</v>
      </c>
      <c r="F11" s="507"/>
      <c r="G11" s="507"/>
      <c r="H11" s="507"/>
      <c r="I11" s="83">
        <v>3</v>
      </c>
    </row>
    <row r="12" spans="1:9" ht="30" customHeight="1" x14ac:dyDescent="0.25">
      <c r="A12" s="504" t="s">
        <v>11</v>
      </c>
      <c r="B12" s="505"/>
      <c r="C12" s="505"/>
      <c r="D12" s="505"/>
      <c r="E12" s="539" t="s">
        <v>159</v>
      </c>
      <c r="F12" s="539"/>
      <c r="G12" s="539"/>
      <c r="H12" s="539"/>
      <c r="I12" s="83">
        <v>6</v>
      </c>
    </row>
    <row r="13" spans="1:9" ht="30" customHeight="1" x14ac:dyDescent="0.25">
      <c r="A13" s="504" t="s">
        <v>10</v>
      </c>
      <c r="B13" s="505"/>
      <c r="C13" s="505"/>
      <c r="D13" s="505"/>
      <c r="E13" s="506" t="s">
        <v>394</v>
      </c>
      <c r="F13" s="506"/>
      <c r="G13" s="506"/>
      <c r="H13" s="506"/>
      <c r="I13" s="83">
        <v>6</v>
      </c>
    </row>
    <row r="14" spans="1:9" ht="15" customHeight="1" x14ac:dyDescent="0.25">
      <c r="A14" s="498"/>
      <c r="B14" s="499"/>
      <c r="C14" s="499"/>
      <c r="D14" s="499"/>
      <c r="E14" s="499"/>
      <c r="F14" s="499"/>
      <c r="G14" s="499"/>
      <c r="H14" s="499"/>
      <c r="I14" s="83"/>
    </row>
    <row r="15" spans="1:9" ht="15" customHeight="1" x14ac:dyDescent="0.25">
      <c r="A15" s="532" t="s">
        <v>125</v>
      </c>
      <c r="B15" s="533"/>
      <c r="C15" s="533"/>
      <c r="D15" s="533"/>
      <c r="E15" s="533"/>
      <c r="F15" s="533"/>
      <c r="G15" s="533"/>
      <c r="H15" s="533"/>
      <c r="I15" s="534"/>
    </row>
    <row r="16" spans="1:9" ht="15" customHeight="1" x14ac:dyDescent="0.25">
      <c r="A16" s="572" t="s">
        <v>343</v>
      </c>
      <c r="B16" s="512"/>
      <c r="C16" s="512"/>
      <c r="D16" s="512"/>
      <c r="E16" s="512" t="s">
        <v>106</v>
      </c>
      <c r="F16" s="512"/>
      <c r="G16" s="512"/>
      <c r="H16" s="512"/>
      <c r="I16" s="111">
        <v>8</v>
      </c>
    </row>
    <row r="17" spans="1:9" ht="15" customHeight="1" x14ac:dyDescent="0.25">
      <c r="A17" s="538" t="s">
        <v>445</v>
      </c>
      <c r="B17" s="539"/>
      <c r="C17" s="539"/>
      <c r="D17" s="539"/>
      <c r="E17" s="539" t="s">
        <v>169</v>
      </c>
      <c r="F17" s="539"/>
      <c r="G17" s="539"/>
      <c r="H17" s="539"/>
      <c r="I17" s="105">
        <v>8</v>
      </c>
    </row>
    <row r="18" spans="1:9" ht="15" customHeight="1" x14ac:dyDescent="0.25">
      <c r="A18" s="498" t="s">
        <v>344</v>
      </c>
      <c r="B18" s="499"/>
      <c r="C18" s="499"/>
      <c r="D18" s="499"/>
      <c r="E18" s="499" t="s">
        <v>329</v>
      </c>
      <c r="F18" s="499"/>
      <c r="G18" s="499"/>
      <c r="H18" s="499"/>
      <c r="I18" s="105">
        <v>8</v>
      </c>
    </row>
    <row r="19" spans="1:9" x14ac:dyDescent="0.25">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ht="30" customHeight="1" x14ac:dyDescent="0.25">
      <c r="A21" s="504" t="s">
        <v>805</v>
      </c>
      <c r="B21" s="505"/>
      <c r="C21" s="505"/>
      <c r="D21" s="505"/>
      <c r="E21" s="499" t="s">
        <v>80</v>
      </c>
      <c r="F21" s="499"/>
      <c r="G21" s="499"/>
      <c r="H21" s="499"/>
      <c r="I21" s="83">
        <v>3</v>
      </c>
    </row>
    <row r="22" spans="1:9" x14ac:dyDescent="0.25">
      <c r="A22" s="645" t="s">
        <v>110</v>
      </c>
      <c r="B22" s="646"/>
      <c r="C22" s="646"/>
      <c r="D22" s="646"/>
      <c r="E22" s="506" t="s">
        <v>111</v>
      </c>
      <c r="F22" s="506"/>
      <c r="G22" s="506"/>
      <c r="H22" s="506"/>
      <c r="I22" s="105">
        <v>3</v>
      </c>
    </row>
    <row r="23" spans="1:9" x14ac:dyDescent="0.25">
      <c r="A23" s="504" t="s">
        <v>1717</v>
      </c>
      <c r="B23" s="505"/>
      <c r="C23" s="505"/>
      <c r="D23" s="505"/>
      <c r="E23" s="499" t="s">
        <v>1718</v>
      </c>
      <c r="F23" s="499"/>
      <c r="G23" s="499"/>
      <c r="H23" s="499"/>
      <c r="I23" s="83">
        <v>3</v>
      </c>
    </row>
    <row r="24" spans="1:9" x14ac:dyDescent="0.25">
      <c r="A24" s="498"/>
      <c r="B24" s="499"/>
      <c r="C24" s="499"/>
      <c r="D24" s="499"/>
      <c r="E24" s="499"/>
      <c r="F24" s="499"/>
      <c r="G24" s="499"/>
      <c r="H24" s="499"/>
      <c r="I24" s="83"/>
    </row>
    <row r="25" spans="1:9" x14ac:dyDescent="0.25">
      <c r="A25" s="532" t="s">
        <v>18</v>
      </c>
      <c r="B25" s="533"/>
      <c r="C25" s="533"/>
      <c r="D25" s="533"/>
      <c r="E25" s="533"/>
      <c r="F25" s="533"/>
      <c r="G25" s="533"/>
      <c r="H25" s="533"/>
      <c r="I25" s="534"/>
    </row>
    <row r="26" spans="1:9" x14ac:dyDescent="0.25">
      <c r="A26" s="498" t="s">
        <v>391</v>
      </c>
      <c r="B26" s="499"/>
      <c r="C26" s="499"/>
      <c r="D26" s="499"/>
      <c r="E26" s="499" t="s">
        <v>232</v>
      </c>
      <c r="F26" s="499"/>
      <c r="G26" s="499"/>
      <c r="H26" s="499"/>
      <c r="I26" s="83">
        <v>3</v>
      </c>
    </row>
    <row r="27" spans="1:9" x14ac:dyDescent="0.25">
      <c r="A27" s="498" t="s">
        <v>4</v>
      </c>
      <c r="B27" s="499"/>
      <c r="C27" s="499"/>
      <c r="D27" s="499"/>
      <c r="E27" s="499"/>
      <c r="F27" s="499"/>
      <c r="G27" s="499"/>
      <c r="H27" s="499"/>
      <c r="I27" s="83">
        <v>2</v>
      </c>
    </row>
    <row r="28" spans="1:9" x14ac:dyDescent="0.25">
      <c r="A28" s="516" t="s">
        <v>1390</v>
      </c>
      <c r="B28" s="517"/>
      <c r="C28" s="517"/>
      <c r="D28" s="517"/>
      <c r="E28" s="517"/>
      <c r="F28" s="517"/>
      <c r="G28" s="517"/>
      <c r="H28" s="518"/>
      <c r="I28" s="86">
        <f>SUM(I7:I8,I11:I13,I16:I18,I21:I23,I26:I27)</f>
        <v>62</v>
      </c>
    </row>
    <row r="29" spans="1:9" x14ac:dyDescent="0.25">
      <c r="A29" s="502" t="s">
        <v>6</v>
      </c>
      <c r="B29" s="502"/>
      <c r="C29" s="502"/>
      <c r="D29" s="502"/>
      <c r="E29" s="502"/>
      <c r="F29" s="502"/>
      <c r="G29" s="502"/>
      <c r="H29" s="502"/>
      <c r="I29" s="502"/>
    </row>
    <row r="30" spans="1:9" ht="30.95" customHeight="1" x14ac:dyDescent="0.25">
      <c r="A30" s="503" t="s">
        <v>2013</v>
      </c>
      <c r="B30" s="503"/>
      <c r="C30" s="503"/>
      <c r="D30" s="503"/>
      <c r="E30" s="503"/>
      <c r="F30" s="503"/>
      <c r="G30" s="503"/>
      <c r="H30" s="503"/>
      <c r="I30" s="503"/>
    </row>
    <row r="31" spans="1:9" x14ac:dyDescent="0.25">
      <c r="A31" s="527" t="s">
        <v>560</v>
      </c>
      <c r="B31" s="527"/>
      <c r="C31" s="527" t="s">
        <v>1361</v>
      </c>
      <c r="D31" s="527"/>
      <c r="E31" s="219"/>
      <c r="F31" s="219"/>
      <c r="G31" s="219"/>
      <c r="H31" s="219"/>
      <c r="I31" s="93"/>
    </row>
  </sheetData>
  <sheetProtection password="CA9D" sheet="1" objects="1" scenarios="1"/>
  <mergeCells count="50">
    <mergeCell ref="A8:D8"/>
    <mergeCell ref="E8:H8"/>
    <mergeCell ref="A9:D9"/>
    <mergeCell ref="E24:H24"/>
    <mergeCell ref="A25:I25"/>
    <mergeCell ref="E12:H12"/>
    <mergeCell ref="A13:D13"/>
    <mergeCell ref="E13:H13"/>
    <mergeCell ref="A20:I20"/>
    <mergeCell ref="A23:D23"/>
    <mergeCell ref="E23:H23"/>
    <mergeCell ref="A16:D16"/>
    <mergeCell ref="E16:H16"/>
    <mergeCell ref="E9:H9"/>
    <mergeCell ref="A10:I10"/>
    <mergeCell ref="A24:D24"/>
    <mergeCell ref="A26:D26"/>
    <mergeCell ref="E26:H26"/>
    <mergeCell ref="A31:B31"/>
    <mergeCell ref="A17:D17"/>
    <mergeCell ref="E17:H17"/>
    <mergeCell ref="A18:D18"/>
    <mergeCell ref="E18:H18"/>
    <mergeCell ref="A28:H28"/>
    <mergeCell ref="A29:I29"/>
    <mergeCell ref="A30:I30"/>
    <mergeCell ref="A27:D27"/>
    <mergeCell ref="E27:H27"/>
    <mergeCell ref="C31:D31"/>
    <mergeCell ref="A19:D19"/>
    <mergeCell ref="A1:I1"/>
    <mergeCell ref="A2:I2"/>
    <mergeCell ref="A5:I5"/>
    <mergeCell ref="A6:I6"/>
    <mergeCell ref="A7:D7"/>
    <mergeCell ref="E7:H7"/>
    <mergeCell ref="A3:B3"/>
    <mergeCell ref="C3:I3"/>
    <mergeCell ref="B4:E4"/>
    <mergeCell ref="A15:I15"/>
    <mergeCell ref="A12:D12"/>
    <mergeCell ref="A11:D11"/>
    <mergeCell ref="E19:H19"/>
    <mergeCell ref="A22:D22"/>
    <mergeCell ref="E22:H22"/>
    <mergeCell ref="A21:D21"/>
    <mergeCell ref="E11:H11"/>
    <mergeCell ref="A14:D14"/>
    <mergeCell ref="E14:H14"/>
    <mergeCell ref="E21:H21"/>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I33"/>
  <sheetViews>
    <sheetView view="pageLayout" zoomScaleNormal="100" workbookViewId="0">
      <selection sqref="A1:I1"/>
    </sheetView>
  </sheetViews>
  <sheetFormatPr defaultColWidth="9.140625" defaultRowHeight="15" x14ac:dyDescent="0.25"/>
  <cols>
    <col min="1" max="16384" width="9.140625" style="27"/>
  </cols>
  <sheetData>
    <row r="1" spans="1:9" ht="29.25" customHeight="1" x14ac:dyDescent="0.3">
      <c r="A1" s="447" t="s">
        <v>1021</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213"/>
      <c r="E4" s="213"/>
      <c r="F4" s="213"/>
      <c r="G4" s="213"/>
      <c r="H4" s="213"/>
      <c r="I4" s="214"/>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214">
        <v>6</v>
      </c>
    </row>
    <row r="8" spans="1:9" ht="14.65" x14ac:dyDescent="0.3">
      <c r="A8" s="498"/>
      <c r="B8" s="499"/>
      <c r="C8" s="499"/>
      <c r="D8" s="499"/>
      <c r="E8" s="499"/>
      <c r="F8" s="499"/>
      <c r="G8" s="499"/>
      <c r="H8" s="499"/>
      <c r="I8" s="214"/>
    </row>
    <row r="9" spans="1:9" ht="14.65" x14ac:dyDescent="0.3">
      <c r="A9" s="532" t="s">
        <v>43</v>
      </c>
      <c r="B9" s="533"/>
      <c r="C9" s="533"/>
      <c r="D9" s="533"/>
      <c r="E9" s="533"/>
      <c r="F9" s="533"/>
      <c r="G9" s="533"/>
      <c r="H9" s="533"/>
      <c r="I9" s="534"/>
    </row>
    <row r="10" spans="1:9" ht="15" customHeight="1" x14ac:dyDescent="0.25">
      <c r="A10" s="645" t="s">
        <v>13</v>
      </c>
      <c r="B10" s="646"/>
      <c r="C10" s="646"/>
      <c r="D10" s="646"/>
      <c r="E10" s="506" t="s">
        <v>136</v>
      </c>
      <c r="F10" s="506"/>
      <c r="G10" s="506"/>
      <c r="H10" s="506"/>
      <c r="I10" s="214">
        <v>3</v>
      </c>
    </row>
    <row r="11" spans="1:9" ht="46.5" customHeight="1" x14ac:dyDescent="0.25">
      <c r="A11" s="645" t="s">
        <v>43</v>
      </c>
      <c r="B11" s="646"/>
      <c r="C11" s="646"/>
      <c r="D11" s="646"/>
      <c r="E11" s="646" t="s">
        <v>1022</v>
      </c>
      <c r="F11" s="646"/>
      <c r="G11" s="646"/>
      <c r="H11" s="646"/>
      <c r="I11" s="83">
        <v>6</v>
      </c>
    </row>
    <row r="12" spans="1:9" ht="45" customHeight="1" x14ac:dyDescent="0.25">
      <c r="A12" s="645" t="s">
        <v>44</v>
      </c>
      <c r="B12" s="646"/>
      <c r="C12" s="646"/>
      <c r="D12" s="646"/>
      <c r="E12" s="646" t="s">
        <v>1425</v>
      </c>
      <c r="F12" s="646"/>
      <c r="G12" s="646"/>
      <c r="H12" s="646"/>
      <c r="I12" s="83">
        <v>6</v>
      </c>
    </row>
    <row r="13" spans="1:9" ht="15" customHeight="1" x14ac:dyDescent="0.3">
      <c r="A13" s="498"/>
      <c r="B13" s="499"/>
      <c r="C13" s="499"/>
      <c r="D13" s="499"/>
      <c r="E13" s="499"/>
      <c r="F13" s="499"/>
      <c r="G13" s="499"/>
      <c r="H13" s="499"/>
      <c r="I13" s="214"/>
    </row>
    <row r="14" spans="1:9" ht="15" customHeight="1" x14ac:dyDescent="0.3">
      <c r="A14" s="532" t="s">
        <v>125</v>
      </c>
      <c r="B14" s="533"/>
      <c r="C14" s="533"/>
      <c r="D14" s="533"/>
      <c r="E14" s="533"/>
      <c r="F14" s="533"/>
      <c r="G14" s="533"/>
      <c r="H14" s="533"/>
      <c r="I14" s="534"/>
    </row>
    <row r="15" spans="1:9" ht="14.65" x14ac:dyDescent="0.3">
      <c r="A15" s="572" t="s">
        <v>343</v>
      </c>
      <c r="B15" s="512"/>
      <c r="C15" s="512"/>
      <c r="D15" s="512"/>
      <c r="E15" s="512" t="s">
        <v>106</v>
      </c>
      <c r="F15" s="512"/>
      <c r="G15" s="512"/>
      <c r="H15" s="512"/>
      <c r="I15" s="106">
        <v>8</v>
      </c>
    </row>
    <row r="16" spans="1:9" ht="14.65" x14ac:dyDescent="0.3">
      <c r="A16" s="538" t="s">
        <v>445</v>
      </c>
      <c r="B16" s="539"/>
      <c r="C16" s="539"/>
      <c r="D16" s="539"/>
      <c r="E16" s="539" t="s">
        <v>169</v>
      </c>
      <c r="F16" s="539"/>
      <c r="G16" s="539"/>
      <c r="H16" s="539"/>
      <c r="I16" s="105">
        <v>8</v>
      </c>
    </row>
    <row r="17" spans="1:9" ht="14.65" x14ac:dyDescent="0.3">
      <c r="A17" s="498" t="s">
        <v>344</v>
      </c>
      <c r="B17" s="499"/>
      <c r="C17" s="499"/>
      <c r="D17" s="499"/>
      <c r="E17" s="499" t="s">
        <v>329</v>
      </c>
      <c r="F17" s="499"/>
      <c r="G17" s="499"/>
      <c r="H17" s="499"/>
      <c r="I17" s="105">
        <v>8</v>
      </c>
    </row>
    <row r="18" spans="1:9" ht="14.65" x14ac:dyDescent="0.3">
      <c r="A18" s="498"/>
      <c r="B18" s="499"/>
      <c r="C18" s="499"/>
      <c r="D18" s="499"/>
      <c r="E18" s="499"/>
      <c r="F18" s="499"/>
      <c r="G18" s="499"/>
      <c r="H18" s="499"/>
      <c r="I18" s="214"/>
    </row>
    <row r="19" spans="1:9" ht="14.65" x14ac:dyDescent="0.3">
      <c r="A19" s="532" t="s">
        <v>3</v>
      </c>
      <c r="B19" s="533"/>
      <c r="C19" s="533"/>
      <c r="D19" s="533"/>
      <c r="E19" s="533"/>
      <c r="F19" s="533"/>
      <c r="G19" s="533"/>
      <c r="H19" s="533"/>
      <c r="I19" s="534"/>
    </row>
    <row r="20" spans="1:9" ht="15" customHeight="1" x14ac:dyDescent="0.3">
      <c r="A20" s="504" t="s">
        <v>530</v>
      </c>
      <c r="B20" s="505"/>
      <c r="C20" s="505"/>
      <c r="D20" s="505"/>
      <c r="E20" s="499" t="s">
        <v>424</v>
      </c>
      <c r="F20" s="499"/>
      <c r="G20" s="499"/>
      <c r="H20" s="499"/>
      <c r="I20" s="83">
        <v>3</v>
      </c>
    </row>
    <row r="21" spans="1:9" x14ac:dyDescent="0.25">
      <c r="A21" s="498"/>
      <c r="B21" s="499"/>
      <c r="C21" s="499"/>
      <c r="D21" s="499"/>
      <c r="E21" s="499"/>
      <c r="F21" s="499"/>
      <c r="G21" s="499"/>
      <c r="H21" s="499"/>
      <c r="I21" s="214"/>
    </row>
    <row r="22" spans="1:9" x14ac:dyDescent="0.25">
      <c r="A22" s="532" t="s">
        <v>18</v>
      </c>
      <c r="B22" s="533"/>
      <c r="C22" s="533"/>
      <c r="D22" s="533"/>
      <c r="E22" s="533"/>
      <c r="F22" s="533"/>
      <c r="G22" s="533"/>
      <c r="H22" s="533"/>
      <c r="I22" s="534"/>
    </row>
    <row r="23" spans="1:9" x14ac:dyDescent="0.25">
      <c r="A23" s="498" t="s">
        <v>420</v>
      </c>
      <c r="B23" s="499"/>
      <c r="C23" s="499"/>
      <c r="D23" s="499"/>
      <c r="E23" s="647" t="s">
        <v>421</v>
      </c>
      <c r="F23" s="647"/>
      <c r="G23" s="647"/>
      <c r="H23" s="647"/>
      <c r="I23" s="214">
        <v>13</v>
      </c>
    </row>
    <row r="24" spans="1:9" x14ac:dyDescent="0.25">
      <c r="A24" s="516" t="s">
        <v>1546</v>
      </c>
      <c r="B24" s="517"/>
      <c r="C24" s="517"/>
      <c r="D24" s="517"/>
      <c r="E24" s="517"/>
      <c r="F24" s="517"/>
      <c r="G24" s="517"/>
      <c r="H24" s="518"/>
      <c r="I24" s="114">
        <f>SUM(I23:I23,I20:I21,I15:I18,I10:I13,I7:I8)</f>
        <v>61</v>
      </c>
    </row>
    <row r="25" spans="1:9" x14ac:dyDescent="0.25">
      <c r="A25" s="502" t="s">
        <v>6</v>
      </c>
      <c r="B25" s="502"/>
      <c r="C25" s="502"/>
      <c r="D25" s="502"/>
      <c r="E25" s="502"/>
      <c r="F25" s="502"/>
      <c r="G25" s="502"/>
      <c r="H25" s="502"/>
      <c r="I25" s="502"/>
    </row>
    <row r="26" spans="1:9" ht="29.25" customHeight="1" x14ac:dyDescent="0.25">
      <c r="A26" s="503" t="s">
        <v>2013</v>
      </c>
      <c r="B26" s="503"/>
      <c r="C26" s="503"/>
      <c r="D26" s="503"/>
      <c r="E26" s="503"/>
      <c r="F26" s="503"/>
      <c r="G26" s="503"/>
      <c r="H26" s="503"/>
      <c r="I26" s="503"/>
    </row>
    <row r="27" spans="1:9" x14ac:dyDescent="0.25">
      <c r="A27" s="502"/>
      <c r="B27" s="502"/>
      <c r="C27" s="502"/>
      <c r="D27" s="502"/>
      <c r="E27" s="502"/>
      <c r="F27" s="502"/>
      <c r="G27" s="502"/>
      <c r="H27" s="502"/>
      <c r="I27" s="502"/>
    </row>
    <row r="28" spans="1:9" x14ac:dyDescent="0.25">
      <c r="A28" s="502" t="s">
        <v>415</v>
      </c>
      <c r="B28" s="502"/>
      <c r="C28" s="502"/>
      <c r="D28" s="502"/>
      <c r="E28" s="502"/>
      <c r="F28" s="502"/>
      <c r="G28" s="502"/>
      <c r="H28" s="502"/>
      <c r="I28" s="502"/>
    </row>
    <row r="29" spans="1:9" x14ac:dyDescent="0.25">
      <c r="A29" s="671" t="s">
        <v>416</v>
      </c>
      <c r="B29" s="671"/>
      <c r="C29" s="671"/>
      <c r="D29" s="671"/>
      <c r="E29" s="216">
        <v>4</v>
      </c>
      <c r="F29" s="219"/>
      <c r="G29" s="219"/>
      <c r="H29" s="219"/>
      <c r="I29" s="219"/>
    </row>
    <row r="30" spans="1:9" x14ac:dyDescent="0.25">
      <c r="A30" s="671" t="s">
        <v>417</v>
      </c>
      <c r="B30" s="671"/>
      <c r="C30" s="671"/>
      <c r="D30" s="671"/>
      <c r="E30" s="216">
        <v>3</v>
      </c>
      <c r="F30" s="219"/>
      <c r="G30" s="219"/>
      <c r="H30" s="219"/>
      <c r="I30" s="219"/>
    </row>
    <row r="31" spans="1:9" x14ac:dyDescent="0.25">
      <c r="A31" s="671" t="s">
        <v>1023</v>
      </c>
      <c r="B31" s="671"/>
      <c r="C31" s="671"/>
      <c r="D31" s="671"/>
      <c r="E31" s="216">
        <v>3</v>
      </c>
      <c r="F31" s="219"/>
      <c r="G31" s="219"/>
      <c r="H31" s="219"/>
      <c r="I31" s="219"/>
    </row>
    <row r="32" spans="1:9" x14ac:dyDescent="0.25">
      <c r="A32" s="671" t="s">
        <v>1024</v>
      </c>
      <c r="B32" s="671"/>
      <c r="C32" s="671"/>
      <c r="D32" s="671"/>
      <c r="E32" s="216">
        <v>3</v>
      </c>
      <c r="F32" s="219"/>
      <c r="G32" s="219"/>
      <c r="H32" s="219"/>
      <c r="I32" s="219"/>
    </row>
    <row r="33" spans="1:9" x14ac:dyDescent="0.25">
      <c r="A33" s="527" t="s">
        <v>560</v>
      </c>
      <c r="B33" s="527"/>
      <c r="C33" s="527" t="s">
        <v>1361</v>
      </c>
      <c r="D33" s="527"/>
      <c r="E33" s="219"/>
      <c r="F33" s="219"/>
      <c r="G33" s="219"/>
      <c r="H33" s="219"/>
      <c r="I33" s="219"/>
    </row>
  </sheetData>
  <sheetProtection password="CA9D" sheet="1" objects="1" scenarios="1"/>
  <mergeCells count="48">
    <mergeCell ref="A33:B33"/>
    <mergeCell ref="A11:D11"/>
    <mergeCell ref="E11:H11"/>
    <mergeCell ref="A16:D16"/>
    <mergeCell ref="E16:H16"/>
    <mergeCell ref="A17:D17"/>
    <mergeCell ref="E17:H17"/>
    <mergeCell ref="A31:D31"/>
    <mergeCell ref="A32:D32"/>
    <mergeCell ref="A27:I27"/>
    <mergeCell ref="A30:D30"/>
    <mergeCell ref="A28:I28"/>
    <mergeCell ref="A29:D29"/>
    <mergeCell ref="A14:I14"/>
    <mergeCell ref="A15:D15"/>
    <mergeCell ref="A26:I26"/>
    <mergeCell ref="A24:H24"/>
    <mergeCell ref="C3:I3"/>
    <mergeCell ref="B4:C4"/>
    <mergeCell ref="A25:I25"/>
    <mergeCell ref="A18:D18"/>
    <mergeCell ref="E18:H18"/>
    <mergeCell ref="A19:I19"/>
    <mergeCell ref="A13:D13"/>
    <mergeCell ref="E13:H13"/>
    <mergeCell ref="E12:H12"/>
    <mergeCell ref="E15:H15"/>
    <mergeCell ref="A21:D21"/>
    <mergeCell ref="E21:H21"/>
    <mergeCell ref="A22:I22"/>
    <mergeCell ref="A23:D23"/>
    <mergeCell ref="E23:H23"/>
    <mergeCell ref="C33:D33"/>
    <mergeCell ref="A1:I1"/>
    <mergeCell ref="A2:I2"/>
    <mergeCell ref="A5:I5"/>
    <mergeCell ref="A6:I6"/>
    <mergeCell ref="A7:D7"/>
    <mergeCell ref="E7:H7"/>
    <mergeCell ref="A8:D8"/>
    <mergeCell ref="E8:H8"/>
    <mergeCell ref="A9:I9"/>
    <mergeCell ref="A10:D10"/>
    <mergeCell ref="E10:H10"/>
    <mergeCell ref="A20:D20"/>
    <mergeCell ref="E20:H20"/>
    <mergeCell ref="A12:D12"/>
    <mergeCell ref="A3:B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J32"/>
  <sheetViews>
    <sheetView view="pageLayout" zoomScaleNormal="100" workbookViewId="0">
      <selection activeCell="A12" sqref="A12:I12"/>
    </sheetView>
  </sheetViews>
  <sheetFormatPr defaultColWidth="9.140625" defaultRowHeight="15" x14ac:dyDescent="0.25"/>
  <cols>
    <col min="1" max="8" width="9.140625" style="28"/>
    <col min="9" max="9" width="9.140625" style="2"/>
    <col min="10" max="16384" width="9.140625" style="28"/>
  </cols>
  <sheetData>
    <row r="1" spans="1:10" ht="30.95" customHeight="1" x14ac:dyDescent="0.3">
      <c r="A1" s="447" t="s">
        <v>1025</v>
      </c>
      <c r="B1" s="447"/>
      <c r="C1" s="447"/>
      <c r="D1" s="447"/>
      <c r="E1" s="447"/>
      <c r="F1" s="447"/>
      <c r="G1" s="447"/>
      <c r="H1" s="447"/>
      <c r="I1" s="447"/>
    </row>
    <row r="2" spans="1:10" ht="14.65" x14ac:dyDescent="0.3">
      <c r="A2" s="447" t="s">
        <v>42</v>
      </c>
      <c r="B2" s="447"/>
      <c r="C2" s="447"/>
      <c r="D2" s="447"/>
      <c r="E2" s="447"/>
      <c r="F2" s="447"/>
      <c r="G2" s="447"/>
      <c r="H2" s="447"/>
      <c r="I2" s="447"/>
    </row>
    <row r="3" spans="1:10" ht="14.65" x14ac:dyDescent="0.3">
      <c r="A3" s="519" t="s">
        <v>27</v>
      </c>
      <c r="B3" s="520"/>
      <c r="C3" s="520" t="s">
        <v>209</v>
      </c>
      <c r="D3" s="520"/>
      <c r="E3" s="520"/>
      <c r="F3" s="520"/>
      <c r="G3" s="520"/>
      <c r="H3" s="520"/>
      <c r="I3" s="521"/>
    </row>
    <row r="4" spans="1:10" ht="14.65" x14ac:dyDescent="0.3">
      <c r="A4" s="81" t="s">
        <v>29</v>
      </c>
      <c r="B4" s="670" t="s">
        <v>990</v>
      </c>
      <c r="C4" s="670"/>
      <c r="D4" s="670"/>
      <c r="E4" s="670"/>
      <c r="F4" s="213"/>
      <c r="G4" s="213"/>
      <c r="H4" s="213"/>
      <c r="I4" s="83"/>
    </row>
    <row r="5" spans="1:10" ht="14.65" x14ac:dyDescent="0.3">
      <c r="A5" s="529"/>
      <c r="B5" s="530"/>
      <c r="C5" s="530"/>
      <c r="D5" s="530"/>
      <c r="E5" s="530"/>
      <c r="F5" s="530"/>
      <c r="G5" s="530"/>
      <c r="H5" s="530"/>
      <c r="I5" s="531"/>
    </row>
    <row r="6" spans="1:10" ht="14.65" x14ac:dyDescent="0.3">
      <c r="A6" s="535" t="s">
        <v>1</v>
      </c>
      <c r="B6" s="536"/>
      <c r="C6" s="536"/>
      <c r="D6" s="536"/>
      <c r="E6" s="536"/>
      <c r="F6" s="536"/>
      <c r="G6" s="536"/>
      <c r="H6" s="536"/>
      <c r="I6" s="537"/>
    </row>
    <row r="7" spans="1:10" ht="15" customHeight="1" x14ac:dyDescent="0.3">
      <c r="A7" s="498" t="s">
        <v>363</v>
      </c>
      <c r="B7" s="499"/>
      <c r="C7" s="499"/>
      <c r="D7" s="499"/>
      <c r="E7" s="499" t="s">
        <v>8</v>
      </c>
      <c r="F7" s="499"/>
      <c r="G7" s="499"/>
      <c r="H7" s="499"/>
      <c r="I7" s="83">
        <v>6</v>
      </c>
    </row>
    <row r="8" spans="1:10" ht="14.65" x14ac:dyDescent="0.3">
      <c r="A8" s="498" t="s">
        <v>362</v>
      </c>
      <c r="B8" s="499"/>
      <c r="C8" s="499"/>
      <c r="D8" s="499"/>
      <c r="E8" s="499" t="s">
        <v>9</v>
      </c>
      <c r="F8" s="499"/>
      <c r="G8" s="499"/>
      <c r="H8" s="499"/>
      <c r="I8" s="103">
        <v>3</v>
      </c>
    </row>
    <row r="9" spans="1:10" ht="14.65" x14ac:dyDescent="0.3">
      <c r="A9" s="498"/>
      <c r="B9" s="499"/>
      <c r="C9" s="499"/>
      <c r="D9" s="499"/>
      <c r="E9" s="499"/>
      <c r="F9" s="499"/>
      <c r="G9" s="499"/>
      <c r="H9" s="499"/>
      <c r="I9" s="83"/>
    </row>
    <row r="10" spans="1:10" ht="14.65" x14ac:dyDescent="0.3">
      <c r="A10" s="532" t="s">
        <v>43</v>
      </c>
      <c r="B10" s="533"/>
      <c r="C10" s="533"/>
      <c r="D10" s="533"/>
      <c r="E10" s="533"/>
      <c r="F10" s="533"/>
      <c r="G10" s="533"/>
      <c r="H10" s="533"/>
      <c r="I10" s="534"/>
    </row>
    <row r="11" spans="1:10" ht="14.65" x14ac:dyDescent="0.3">
      <c r="A11" s="504" t="s">
        <v>13</v>
      </c>
      <c r="B11" s="505"/>
      <c r="C11" s="505"/>
      <c r="D11" s="505"/>
      <c r="E11" s="499" t="s">
        <v>401</v>
      </c>
      <c r="F11" s="499"/>
      <c r="G11" s="499"/>
      <c r="H11" s="499"/>
      <c r="I11" s="83">
        <v>3</v>
      </c>
    </row>
    <row r="12" spans="1:10" ht="30" customHeight="1" x14ac:dyDescent="0.3">
      <c r="A12" s="504" t="s">
        <v>11</v>
      </c>
      <c r="B12" s="505"/>
      <c r="C12" s="505"/>
      <c r="D12" s="505"/>
      <c r="E12" s="499" t="s">
        <v>159</v>
      </c>
      <c r="F12" s="499"/>
      <c r="G12" s="499"/>
      <c r="H12" s="499"/>
      <c r="I12" s="83">
        <v>6</v>
      </c>
    </row>
    <row r="13" spans="1:10" ht="30" customHeight="1" x14ac:dyDescent="0.25">
      <c r="A13" s="645" t="s">
        <v>10</v>
      </c>
      <c r="B13" s="646"/>
      <c r="C13" s="646"/>
      <c r="D13" s="646"/>
      <c r="E13" s="506" t="s">
        <v>74</v>
      </c>
      <c r="F13" s="506"/>
      <c r="G13" s="506"/>
      <c r="H13" s="506"/>
      <c r="I13" s="105">
        <v>3</v>
      </c>
      <c r="J13" s="26"/>
    </row>
    <row r="14" spans="1:10" ht="32.25" customHeight="1" x14ac:dyDescent="0.25">
      <c r="A14" s="645" t="s">
        <v>408</v>
      </c>
      <c r="B14" s="646"/>
      <c r="C14" s="646"/>
      <c r="D14" s="646"/>
      <c r="E14" s="708" t="s">
        <v>409</v>
      </c>
      <c r="F14" s="506"/>
      <c r="G14" s="506"/>
      <c r="H14" s="506"/>
      <c r="I14" s="105">
        <v>3</v>
      </c>
      <c r="J14" s="26"/>
    </row>
    <row r="15" spans="1:10" ht="15" customHeight="1" x14ac:dyDescent="0.25">
      <c r="A15" s="645" t="s">
        <v>402</v>
      </c>
      <c r="B15" s="646"/>
      <c r="C15" s="646"/>
      <c r="D15" s="646"/>
      <c r="E15" s="506" t="s">
        <v>204</v>
      </c>
      <c r="F15" s="506"/>
      <c r="G15" s="506"/>
      <c r="H15" s="506"/>
      <c r="I15" s="105">
        <v>3</v>
      </c>
      <c r="J15" s="26"/>
    </row>
    <row r="16" spans="1:10" x14ac:dyDescent="0.25">
      <c r="A16" s="645" t="s">
        <v>403</v>
      </c>
      <c r="B16" s="646"/>
      <c r="C16" s="646"/>
      <c r="D16" s="646"/>
      <c r="E16" s="506" t="s">
        <v>205</v>
      </c>
      <c r="F16" s="506"/>
      <c r="G16" s="506"/>
      <c r="H16" s="506"/>
      <c r="I16" s="105">
        <v>3</v>
      </c>
      <c r="J16" s="26"/>
    </row>
    <row r="17" spans="1:10" ht="15" customHeight="1" x14ac:dyDescent="0.25">
      <c r="A17" s="650"/>
      <c r="B17" s="506"/>
      <c r="C17" s="506"/>
      <c r="D17" s="506"/>
      <c r="E17" s="506"/>
      <c r="F17" s="506"/>
      <c r="G17" s="506"/>
      <c r="H17" s="506"/>
      <c r="I17" s="105"/>
      <c r="J17" s="26"/>
    </row>
    <row r="18" spans="1:10" ht="15" customHeight="1" x14ac:dyDescent="0.3">
      <c r="A18" s="532" t="s">
        <v>125</v>
      </c>
      <c r="B18" s="533"/>
      <c r="C18" s="533"/>
      <c r="D18" s="533"/>
      <c r="E18" s="533"/>
      <c r="F18" s="533"/>
      <c r="G18" s="533"/>
      <c r="H18" s="533"/>
      <c r="I18" s="534"/>
    </row>
    <row r="19" spans="1:10" ht="15" customHeight="1" x14ac:dyDescent="0.3">
      <c r="A19" s="572" t="s">
        <v>343</v>
      </c>
      <c r="B19" s="512"/>
      <c r="C19" s="512"/>
      <c r="D19" s="512"/>
      <c r="E19" s="512" t="s">
        <v>106</v>
      </c>
      <c r="F19" s="512"/>
      <c r="G19" s="512"/>
      <c r="H19" s="512"/>
      <c r="I19" s="111">
        <v>8</v>
      </c>
    </row>
    <row r="20" spans="1:10" ht="14.65" x14ac:dyDescent="0.3">
      <c r="A20" s="538" t="s">
        <v>445</v>
      </c>
      <c r="B20" s="539"/>
      <c r="C20" s="539"/>
      <c r="D20" s="539"/>
      <c r="E20" s="539" t="s">
        <v>169</v>
      </c>
      <c r="F20" s="539"/>
      <c r="G20" s="539"/>
      <c r="H20" s="539"/>
      <c r="I20" s="105">
        <v>8</v>
      </c>
    </row>
    <row r="21" spans="1:10" ht="14.65" x14ac:dyDescent="0.3">
      <c r="A21" s="498" t="s">
        <v>344</v>
      </c>
      <c r="B21" s="499"/>
      <c r="C21" s="499"/>
      <c r="D21" s="499"/>
      <c r="E21" s="499" t="s">
        <v>329</v>
      </c>
      <c r="F21" s="499"/>
      <c r="G21" s="499"/>
      <c r="H21" s="499"/>
      <c r="I21" s="105">
        <v>8</v>
      </c>
    </row>
    <row r="22" spans="1:10" x14ac:dyDescent="0.25">
      <c r="A22" s="498"/>
      <c r="B22" s="499"/>
      <c r="C22" s="499"/>
      <c r="D22" s="499"/>
      <c r="E22" s="499"/>
      <c r="F22" s="499"/>
      <c r="G22" s="499"/>
      <c r="H22" s="499"/>
      <c r="I22" s="83"/>
    </row>
    <row r="23" spans="1:10" x14ac:dyDescent="0.25">
      <c r="A23" s="532" t="s">
        <v>3</v>
      </c>
      <c r="B23" s="533"/>
      <c r="C23" s="533"/>
      <c r="D23" s="533"/>
      <c r="E23" s="533"/>
      <c r="F23" s="533"/>
      <c r="G23" s="533"/>
      <c r="H23" s="533"/>
      <c r="I23" s="534"/>
    </row>
    <row r="24" spans="1:10" ht="30.95" customHeight="1" x14ac:dyDescent="0.25">
      <c r="A24" s="504" t="s">
        <v>15</v>
      </c>
      <c r="B24" s="505"/>
      <c r="C24" s="505"/>
      <c r="D24" s="505"/>
      <c r="E24" s="512" t="s">
        <v>80</v>
      </c>
      <c r="F24" s="512"/>
      <c r="G24" s="512"/>
      <c r="H24" s="512"/>
      <c r="I24" s="83">
        <v>3</v>
      </c>
    </row>
    <row r="25" spans="1:10" x14ac:dyDescent="0.25">
      <c r="A25" s="504" t="s">
        <v>148</v>
      </c>
      <c r="B25" s="505"/>
      <c r="C25" s="505"/>
      <c r="D25" s="505"/>
      <c r="E25" s="499" t="s">
        <v>149</v>
      </c>
      <c r="F25" s="499"/>
      <c r="G25" s="499"/>
      <c r="H25" s="499"/>
      <c r="I25" s="83">
        <v>3</v>
      </c>
    </row>
    <row r="26" spans="1:10" x14ac:dyDescent="0.25">
      <c r="A26" s="498"/>
      <c r="B26" s="499"/>
      <c r="C26" s="499"/>
      <c r="D26" s="499"/>
      <c r="E26" s="499"/>
      <c r="F26" s="499"/>
      <c r="G26" s="499"/>
      <c r="H26" s="499"/>
      <c r="I26" s="83"/>
    </row>
    <row r="27" spans="1:10" x14ac:dyDescent="0.25">
      <c r="A27" s="532" t="s">
        <v>18</v>
      </c>
      <c r="B27" s="533"/>
      <c r="C27" s="533"/>
      <c r="D27" s="533"/>
      <c r="E27" s="533"/>
      <c r="F27" s="533"/>
      <c r="G27" s="533"/>
      <c r="H27" s="533"/>
      <c r="I27" s="534"/>
    </row>
    <row r="28" spans="1:10" x14ac:dyDescent="0.25">
      <c r="A28" s="498" t="s">
        <v>4</v>
      </c>
      <c r="B28" s="499"/>
      <c r="C28" s="499"/>
      <c r="D28" s="499"/>
      <c r="E28" s="499"/>
      <c r="F28" s="499"/>
      <c r="G28" s="499"/>
      <c r="H28" s="499"/>
      <c r="I28" s="83">
        <v>2</v>
      </c>
    </row>
    <row r="29" spans="1:10" x14ac:dyDescent="0.25">
      <c r="A29" s="516" t="s">
        <v>1392</v>
      </c>
      <c r="B29" s="517"/>
      <c r="C29" s="517"/>
      <c r="D29" s="517"/>
      <c r="E29" s="517"/>
      <c r="F29" s="517"/>
      <c r="G29" s="517"/>
      <c r="H29" s="518"/>
      <c r="I29" s="86">
        <f>SUM(I28:I28,I24:I26,I19:I22,I11:I17,I7:I9)</f>
        <v>62</v>
      </c>
    </row>
    <row r="30" spans="1:10" x14ac:dyDescent="0.25">
      <c r="A30" s="502" t="s">
        <v>6</v>
      </c>
      <c r="B30" s="502"/>
      <c r="C30" s="502"/>
      <c r="D30" s="502"/>
      <c r="E30" s="502"/>
      <c r="F30" s="502"/>
      <c r="G30" s="502"/>
      <c r="H30" s="502"/>
      <c r="I30" s="502"/>
    </row>
    <row r="31" spans="1:10" ht="28.5" customHeight="1" x14ac:dyDescent="0.25">
      <c r="A31" s="503" t="s">
        <v>2013</v>
      </c>
      <c r="B31" s="503"/>
      <c r="C31" s="503"/>
      <c r="D31" s="503"/>
      <c r="E31" s="503"/>
      <c r="F31" s="503"/>
      <c r="G31" s="503"/>
      <c r="H31" s="503"/>
      <c r="I31" s="503"/>
    </row>
    <row r="32" spans="1:10" x14ac:dyDescent="0.25">
      <c r="A32" s="527" t="s">
        <v>560</v>
      </c>
      <c r="B32" s="527"/>
      <c r="C32" s="527" t="s">
        <v>1361</v>
      </c>
      <c r="D32" s="527"/>
      <c r="E32" s="219"/>
      <c r="F32" s="219"/>
      <c r="G32" s="219"/>
      <c r="H32" s="219"/>
      <c r="I32" s="93"/>
    </row>
  </sheetData>
  <sheetProtection password="CA9D" sheet="1" objects="1" scenarios="1"/>
  <mergeCells count="52">
    <mergeCell ref="E8:H8"/>
    <mergeCell ref="A11:D11"/>
    <mergeCell ref="E11:H11"/>
    <mergeCell ref="A12:D12"/>
    <mergeCell ref="E12:H12"/>
    <mergeCell ref="A9:D9"/>
    <mergeCell ref="E9:H9"/>
    <mergeCell ref="A1:I1"/>
    <mergeCell ref="A2:I2"/>
    <mergeCell ref="A5:I5"/>
    <mergeCell ref="A6:I6"/>
    <mergeCell ref="A7:D7"/>
    <mergeCell ref="E7:H7"/>
    <mergeCell ref="A3:B3"/>
    <mergeCell ref="C3:I3"/>
    <mergeCell ref="B4:E4"/>
    <mergeCell ref="A31:I31"/>
    <mergeCell ref="A20:D20"/>
    <mergeCell ref="E20:H20"/>
    <mergeCell ref="A21:D21"/>
    <mergeCell ref="E21:H21"/>
    <mergeCell ref="A22:D22"/>
    <mergeCell ref="E22:H22"/>
    <mergeCell ref="A26:D26"/>
    <mergeCell ref="E26:H26"/>
    <mergeCell ref="A23:I23"/>
    <mergeCell ref="A25:D25"/>
    <mergeCell ref="E25:H25"/>
    <mergeCell ref="A28:D28"/>
    <mergeCell ref="E28:H28"/>
    <mergeCell ref="A29:H29"/>
    <mergeCell ref="E17:H17"/>
    <mergeCell ref="A18:I18"/>
    <mergeCell ref="A19:D19"/>
    <mergeCell ref="E19:H19"/>
    <mergeCell ref="A30:I30"/>
    <mergeCell ref="A13:D13"/>
    <mergeCell ref="E13:H13"/>
    <mergeCell ref="A8:D8"/>
    <mergeCell ref="A32:B32"/>
    <mergeCell ref="A10:I10"/>
    <mergeCell ref="C32:D32"/>
    <mergeCell ref="E14:H14"/>
    <mergeCell ref="A15:D15"/>
    <mergeCell ref="E15:H15"/>
    <mergeCell ref="A16:D16"/>
    <mergeCell ref="E16:H16"/>
    <mergeCell ref="A14:D14"/>
    <mergeCell ref="A24:D24"/>
    <mergeCell ref="E24:H24"/>
    <mergeCell ref="A27:I27"/>
    <mergeCell ref="A17:D17"/>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I27"/>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30" customHeight="1" x14ac:dyDescent="0.3">
      <c r="A1" s="447" t="s">
        <v>1021</v>
      </c>
      <c r="B1" s="447"/>
      <c r="C1" s="447"/>
      <c r="D1" s="447"/>
      <c r="E1" s="447"/>
      <c r="F1" s="447"/>
      <c r="G1" s="447"/>
      <c r="H1" s="447"/>
      <c r="I1" s="447"/>
    </row>
    <row r="2" spans="1:9" ht="14.65" x14ac:dyDescent="0.3">
      <c r="A2" s="447" t="s">
        <v>605</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70" t="s">
        <v>1126</v>
      </c>
      <c r="C4" s="670"/>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29.25" customHeight="1" x14ac:dyDescent="0.25">
      <c r="A10" s="645" t="s">
        <v>13</v>
      </c>
      <c r="B10" s="646"/>
      <c r="C10" s="646"/>
      <c r="D10" s="646"/>
      <c r="E10" s="646" t="s">
        <v>75</v>
      </c>
      <c r="F10" s="646"/>
      <c r="G10" s="646"/>
      <c r="H10" s="646"/>
      <c r="I10" s="105">
        <v>3</v>
      </c>
    </row>
    <row r="11" spans="1:9" x14ac:dyDescent="0.25">
      <c r="A11" s="645" t="s">
        <v>212</v>
      </c>
      <c r="B11" s="646"/>
      <c r="C11" s="646"/>
      <c r="D11" s="646"/>
      <c r="E11" s="506" t="s">
        <v>12</v>
      </c>
      <c r="F11" s="506"/>
      <c r="G11" s="506"/>
      <c r="H11" s="506"/>
      <c r="I11" s="105">
        <v>3</v>
      </c>
    </row>
    <row r="12" spans="1:9" ht="30" customHeight="1" x14ac:dyDescent="0.25">
      <c r="A12" s="645" t="s">
        <v>11</v>
      </c>
      <c r="B12" s="646"/>
      <c r="C12" s="646"/>
      <c r="D12" s="646"/>
      <c r="E12" s="506" t="s">
        <v>877</v>
      </c>
      <c r="F12" s="506"/>
      <c r="G12" s="506"/>
      <c r="H12" s="506"/>
      <c r="I12" s="105">
        <v>6</v>
      </c>
    </row>
    <row r="13" spans="1:9" ht="28.5" customHeight="1" x14ac:dyDescent="0.25">
      <c r="A13" s="645" t="s">
        <v>10</v>
      </c>
      <c r="B13" s="646"/>
      <c r="C13" s="646"/>
      <c r="D13" s="646"/>
      <c r="E13" s="506" t="s">
        <v>74</v>
      </c>
      <c r="F13" s="506"/>
      <c r="G13" s="506"/>
      <c r="H13" s="506"/>
      <c r="I13" s="105">
        <v>6</v>
      </c>
    </row>
    <row r="14" spans="1:9" x14ac:dyDescent="0.25">
      <c r="A14" s="650"/>
      <c r="B14" s="506"/>
      <c r="C14" s="506"/>
      <c r="D14" s="506"/>
      <c r="E14" s="506"/>
      <c r="F14" s="506"/>
      <c r="G14" s="506"/>
      <c r="H14" s="506"/>
      <c r="I14" s="105"/>
    </row>
    <row r="15" spans="1:9" ht="15" customHeight="1" x14ac:dyDescent="0.25">
      <c r="A15" s="666" t="s">
        <v>125</v>
      </c>
      <c r="B15" s="667"/>
      <c r="C15" s="667"/>
      <c r="D15" s="667"/>
      <c r="E15" s="667"/>
      <c r="F15" s="667"/>
      <c r="G15" s="667"/>
      <c r="H15" s="667"/>
      <c r="I15" s="668"/>
    </row>
    <row r="16" spans="1:9" ht="15" customHeight="1" x14ac:dyDescent="0.25">
      <c r="A16" s="650" t="s">
        <v>343</v>
      </c>
      <c r="B16" s="506"/>
      <c r="C16" s="506"/>
      <c r="D16" s="506"/>
      <c r="E16" s="506" t="s">
        <v>1026</v>
      </c>
      <c r="F16" s="506"/>
      <c r="G16" s="506"/>
      <c r="H16" s="506"/>
      <c r="I16" s="111">
        <v>16</v>
      </c>
    </row>
    <row r="17" spans="1:9" x14ac:dyDescent="0.25">
      <c r="A17" s="645" t="s">
        <v>445</v>
      </c>
      <c r="B17" s="646"/>
      <c r="C17" s="646"/>
      <c r="D17" s="646"/>
      <c r="E17" s="646" t="s">
        <v>108</v>
      </c>
      <c r="F17" s="646"/>
      <c r="G17" s="646"/>
      <c r="H17" s="646"/>
      <c r="I17" s="105">
        <v>8</v>
      </c>
    </row>
    <row r="18" spans="1:9" x14ac:dyDescent="0.25">
      <c r="A18" s="650" t="s">
        <v>353</v>
      </c>
      <c r="B18" s="506"/>
      <c r="C18" s="506"/>
      <c r="D18" s="506"/>
      <c r="E18" s="506" t="s">
        <v>109</v>
      </c>
      <c r="F18" s="506"/>
      <c r="G18" s="506"/>
      <c r="H18" s="506"/>
      <c r="I18" s="105">
        <v>4</v>
      </c>
    </row>
    <row r="19" spans="1:9" x14ac:dyDescent="0.25">
      <c r="A19" s="650" t="s">
        <v>1027</v>
      </c>
      <c r="B19" s="506"/>
      <c r="C19" s="506"/>
      <c r="D19" s="506"/>
      <c r="E19" s="506" t="s">
        <v>1740</v>
      </c>
      <c r="F19" s="506"/>
      <c r="G19" s="506"/>
      <c r="H19" s="506"/>
      <c r="I19" s="105">
        <v>6</v>
      </c>
    </row>
    <row r="20" spans="1:9" ht="14.65" x14ac:dyDescent="0.3">
      <c r="A20" s="498"/>
      <c r="B20" s="499"/>
      <c r="C20" s="499"/>
      <c r="D20" s="499"/>
      <c r="E20" s="499"/>
      <c r="F20" s="499"/>
      <c r="G20" s="499"/>
      <c r="H20" s="499"/>
      <c r="I20" s="83"/>
    </row>
    <row r="21" spans="1:9" ht="14.65" x14ac:dyDescent="0.3">
      <c r="A21" s="532" t="s">
        <v>3</v>
      </c>
      <c r="B21" s="533"/>
      <c r="C21" s="533"/>
      <c r="D21" s="533"/>
      <c r="E21" s="533"/>
      <c r="F21" s="533"/>
      <c r="G21" s="533"/>
      <c r="H21" s="533"/>
      <c r="I21" s="534"/>
    </row>
    <row r="22" spans="1:9" x14ac:dyDescent="0.25">
      <c r="A22" s="504" t="s">
        <v>530</v>
      </c>
      <c r="B22" s="505"/>
      <c r="C22" s="505"/>
      <c r="D22" s="505"/>
      <c r="E22" s="499" t="s">
        <v>424</v>
      </c>
      <c r="F22" s="499"/>
      <c r="G22" s="499"/>
      <c r="H22" s="499"/>
      <c r="I22" s="83">
        <v>3</v>
      </c>
    </row>
    <row r="23" spans="1:9" x14ac:dyDescent="0.25">
      <c r="A23" s="516" t="s">
        <v>1543</v>
      </c>
      <c r="B23" s="517"/>
      <c r="C23" s="517"/>
      <c r="D23" s="517"/>
      <c r="E23" s="517"/>
      <c r="F23" s="517"/>
      <c r="G23" s="517"/>
      <c r="H23" s="518"/>
      <c r="I23" s="86">
        <f>SUM(I22:I22,I16:I20,I10:I14,I7:I8)</f>
        <v>61</v>
      </c>
    </row>
    <row r="24" spans="1:9" x14ac:dyDescent="0.25">
      <c r="A24" s="502" t="s">
        <v>6</v>
      </c>
      <c r="B24" s="502"/>
      <c r="C24" s="502"/>
      <c r="D24" s="502"/>
      <c r="E24" s="502"/>
      <c r="F24" s="502"/>
      <c r="G24" s="502"/>
      <c r="H24" s="502"/>
      <c r="I24" s="502"/>
    </row>
    <row r="25" spans="1:9" ht="25.5" customHeight="1" x14ac:dyDescent="0.25">
      <c r="A25" s="503" t="s">
        <v>2013</v>
      </c>
      <c r="B25" s="503"/>
      <c r="C25" s="503"/>
      <c r="D25" s="503"/>
      <c r="E25" s="503"/>
      <c r="F25" s="503"/>
      <c r="G25" s="503"/>
      <c r="H25" s="503"/>
      <c r="I25" s="503"/>
    </row>
    <row r="26" spans="1:9" x14ac:dyDescent="0.25">
      <c r="A26" s="503" t="s">
        <v>635</v>
      </c>
      <c r="B26" s="503"/>
      <c r="C26" s="503"/>
      <c r="D26" s="503"/>
      <c r="E26" s="503"/>
      <c r="F26" s="503"/>
      <c r="G26" s="503"/>
      <c r="H26" s="503"/>
      <c r="I26" s="503"/>
    </row>
    <row r="27" spans="1:9" x14ac:dyDescent="0.25">
      <c r="A27" s="527" t="s">
        <v>560</v>
      </c>
      <c r="B27" s="527"/>
      <c r="C27" s="527" t="s">
        <v>1361</v>
      </c>
      <c r="D27" s="527"/>
      <c r="E27" s="219"/>
      <c r="F27" s="219"/>
      <c r="G27" s="219"/>
      <c r="H27" s="219"/>
      <c r="I27" s="93"/>
    </row>
  </sheetData>
  <sheetProtection password="CA9D" sheet="1" objects="1" scenarios="1"/>
  <mergeCells count="42">
    <mergeCell ref="A1:I1"/>
    <mergeCell ref="A2:I2"/>
    <mergeCell ref="A5:I5"/>
    <mergeCell ref="A6:I6"/>
    <mergeCell ref="A7:D7"/>
    <mergeCell ref="E7:H7"/>
    <mergeCell ref="A3:B3"/>
    <mergeCell ref="C3:I3"/>
    <mergeCell ref="B4:C4"/>
    <mergeCell ref="A27:B27"/>
    <mergeCell ref="A16:D16"/>
    <mergeCell ref="E16:H16"/>
    <mergeCell ref="A17:D17"/>
    <mergeCell ref="E17:H17"/>
    <mergeCell ref="A18:D18"/>
    <mergeCell ref="E18:H18"/>
    <mergeCell ref="A23:H23"/>
    <mergeCell ref="A24:I24"/>
    <mergeCell ref="A25:I25"/>
    <mergeCell ref="A26:I26"/>
    <mergeCell ref="C27:D27"/>
    <mergeCell ref="E20:H20"/>
    <mergeCell ref="A20:D20"/>
    <mergeCell ref="A21:I21"/>
    <mergeCell ref="A22:D22"/>
    <mergeCell ref="A8:D8"/>
    <mergeCell ref="E8:H8"/>
    <mergeCell ref="A12:D12"/>
    <mergeCell ref="E12:H12"/>
    <mergeCell ref="E14:H14"/>
    <mergeCell ref="A9:I9"/>
    <mergeCell ref="A10:D10"/>
    <mergeCell ref="E10:H10"/>
    <mergeCell ref="A11:D11"/>
    <mergeCell ref="E11:H11"/>
    <mergeCell ref="E22:H22"/>
    <mergeCell ref="A15:I15"/>
    <mergeCell ref="A19:D19"/>
    <mergeCell ref="E19:H19"/>
    <mergeCell ref="A13:D13"/>
    <mergeCell ref="E13:H13"/>
    <mergeCell ref="A14:D1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35"/>
  <sheetViews>
    <sheetView view="pageLayout" zoomScaleNormal="100" workbookViewId="0">
      <selection sqref="A1:I1"/>
    </sheetView>
  </sheetViews>
  <sheetFormatPr defaultColWidth="9.140625" defaultRowHeight="15" x14ac:dyDescent="0.25"/>
  <cols>
    <col min="1" max="16384" width="9.140625" style="28"/>
  </cols>
  <sheetData>
    <row r="1" spans="1:9" ht="29.25" customHeight="1" x14ac:dyDescent="0.3">
      <c r="A1" s="447" t="s">
        <v>1028</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213"/>
      <c r="E4" s="213"/>
      <c r="F4" s="213"/>
      <c r="G4" s="213"/>
      <c r="H4" s="213"/>
      <c r="I4" s="214"/>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214">
        <v>6</v>
      </c>
    </row>
    <row r="8" spans="1:9" ht="14.65" x14ac:dyDescent="0.3">
      <c r="A8" s="498"/>
      <c r="B8" s="499"/>
      <c r="C8" s="499"/>
      <c r="D8" s="499"/>
      <c r="E8" s="499"/>
      <c r="F8" s="499"/>
      <c r="G8" s="499"/>
      <c r="H8" s="499"/>
      <c r="I8" s="214"/>
    </row>
    <row r="9" spans="1:9" ht="14.65" x14ac:dyDescent="0.3">
      <c r="A9" s="532" t="s">
        <v>43</v>
      </c>
      <c r="B9" s="533"/>
      <c r="C9" s="533"/>
      <c r="D9" s="533"/>
      <c r="E9" s="533"/>
      <c r="F9" s="533"/>
      <c r="G9" s="533"/>
      <c r="H9" s="533"/>
      <c r="I9" s="534"/>
    </row>
    <row r="10" spans="1:9" ht="15" customHeight="1" x14ac:dyDescent="0.25">
      <c r="A10" s="645" t="s">
        <v>13</v>
      </c>
      <c r="B10" s="646"/>
      <c r="C10" s="646"/>
      <c r="D10" s="646"/>
      <c r="E10" s="506" t="s">
        <v>136</v>
      </c>
      <c r="F10" s="506"/>
      <c r="G10" s="506"/>
      <c r="H10" s="506"/>
      <c r="I10" s="214">
        <v>3</v>
      </c>
    </row>
    <row r="11" spans="1:9" ht="46.5" customHeight="1" x14ac:dyDescent="0.25">
      <c r="A11" s="645" t="s">
        <v>43</v>
      </c>
      <c r="B11" s="646"/>
      <c r="C11" s="646"/>
      <c r="D11" s="646"/>
      <c r="E11" s="646" t="s">
        <v>1022</v>
      </c>
      <c r="F11" s="646"/>
      <c r="G11" s="646"/>
      <c r="H11" s="646"/>
      <c r="I11" s="83">
        <v>6</v>
      </c>
    </row>
    <row r="12" spans="1:9" ht="45" customHeight="1" x14ac:dyDescent="0.25">
      <c r="A12" s="645" t="s">
        <v>727</v>
      </c>
      <c r="B12" s="646"/>
      <c r="C12" s="646"/>
      <c r="D12" s="646"/>
      <c r="E12" s="646" t="s">
        <v>1425</v>
      </c>
      <c r="F12" s="646"/>
      <c r="G12" s="646"/>
      <c r="H12" s="646"/>
      <c r="I12" s="83">
        <v>6</v>
      </c>
    </row>
    <row r="13" spans="1:9" ht="15" customHeight="1" x14ac:dyDescent="0.25">
      <c r="A13" s="650"/>
      <c r="B13" s="506"/>
      <c r="C13" s="506"/>
      <c r="D13" s="506"/>
      <c r="E13" s="506"/>
      <c r="F13" s="506"/>
      <c r="G13" s="506"/>
      <c r="H13" s="506"/>
      <c r="I13" s="214"/>
    </row>
    <row r="14" spans="1:9" ht="15" customHeight="1" x14ac:dyDescent="0.3">
      <c r="A14" s="532" t="s">
        <v>125</v>
      </c>
      <c r="B14" s="533"/>
      <c r="C14" s="533"/>
      <c r="D14" s="533"/>
      <c r="E14" s="533"/>
      <c r="F14" s="533"/>
      <c r="G14" s="533"/>
      <c r="H14" s="533"/>
      <c r="I14" s="534"/>
    </row>
    <row r="15" spans="1:9" ht="14.65" x14ac:dyDescent="0.3">
      <c r="A15" s="572" t="s">
        <v>343</v>
      </c>
      <c r="B15" s="512"/>
      <c r="C15" s="512"/>
      <c r="D15" s="512"/>
      <c r="E15" s="512" t="s">
        <v>106</v>
      </c>
      <c r="F15" s="512"/>
      <c r="G15" s="512"/>
      <c r="H15" s="512"/>
      <c r="I15" s="106">
        <v>8</v>
      </c>
    </row>
    <row r="16" spans="1:9" ht="14.65" x14ac:dyDescent="0.3">
      <c r="A16" s="538" t="s">
        <v>445</v>
      </c>
      <c r="B16" s="539"/>
      <c r="C16" s="539"/>
      <c r="D16" s="539"/>
      <c r="E16" s="539" t="s">
        <v>169</v>
      </c>
      <c r="F16" s="539"/>
      <c r="G16" s="539"/>
      <c r="H16" s="539"/>
      <c r="I16" s="105">
        <v>8</v>
      </c>
    </row>
    <row r="17" spans="1:9" ht="14.65" x14ac:dyDescent="0.3">
      <c r="A17" s="498"/>
      <c r="B17" s="499"/>
      <c r="C17" s="499"/>
      <c r="D17" s="499"/>
      <c r="E17" s="499"/>
      <c r="F17" s="499"/>
      <c r="G17" s="499"/>
      <c r="H17" s="499"/>
      <c r="I17" s="214"/>
    </row>
    <row r="18" spans="1:9" ht="14.65" x14ac:dyDescent="0.3">
      <c r="A18" s="532" t="s">
        <v>3</v>
      </c>
      <c r="B18" s="533"/>
      <c r="C18" s="533"/>
      <c r="D18" s="533"/>
      <c r="E18" s="533"/>
      <c r="F18" s="533"/>
      <c r="G18" s="533"/>
      <c r="H18" s="533"/>
      <c r="I18" s="534"/>
    </row>
    <row r="19" spans="1:9" ht="15" customHeight="1" x14ac:dyDescent="0.3">
      <c r="A19" s="504" t="s">
        <v>361</v>
      </c>
      <c r="B19" s="505"/>
      <c r="C19" s="505"/>
      <c r="D19" s="505"/>
      <c r="E19" s="499" t="s">
        <v>47</v>
      </c>
      <c r="F19" s="499"/>
      <c r="G19" s="499"/>
      <c r="H19" s="499"/>
      <c r="I19" s="83">
        <v>6</v>
      </c>
    </row>
    <row r="20" spans="1:9" ht="14.65" x14ac:dyDescent="0.3">
      <c r="A20" s="498"/>
      <c r="B20" s="499"/>
      <c r="C20" s="499"/>
      <c r="D20" s="499"/>
      <c r="E20" s="499"/>
      <c r="F20" s="499"/>
      <c r="G20" s="499"/>
      <c r="H20" s="499"/>
      <c r="I20" s="214"/>
    </row>
    <row r="21" spans="1:9" x14ac:dyDescent="0.25">
      <c r="A21" s="532" t="s">
        <v>18</v>
      </c>
      <c r="B21" s="533"/>
      <c r="C21" s="533"/>
      <c r="D21" s="533"/>
      <c r="E21" s="533"/>
      <c r="F21" s="533"/>
      <c r="G21" s="533"/>
      <c r="H21" s="533"/>
      <c r="I21" s="534"/>
    </row>
    <row r="22" spans="1:9" x14ac:dyDescent="0.25">
      <c r="A22" s="498" t="s">
        <v>420</v>
      </c>
      <c r="B22" s="499"/>
      <c r="C22" s="499"/>
      <c r="D22" s="499"/>
      <c r="E22" s="647" t="s">
        <v>421</v>
      </c>
      <c r="F22" s="647"/>
      <c r="G22" s="647"/>
      <c r="H22" s="647"/>
      <c r="I22" s="214">
        <v>19</v>
      </c>
    </row>
    <row r="23" spans="1:9" x14ac:dyDescent="0.25">
      <c r="A23" s="516" t="s">
        <v>1546</v>
      </c>
      <c r="B23" s="517"/>
      <c r="C23" s="517"/>
      <c r="D23" s="517"/>
      <c r="E23" s="517"/>
      <c r="F23" s="517"/>
      <c r="G23" s="517"/>
      <c r="H23" s="518"/>
      <c r="I23" s="114">
        <f>SUM(I22:I22,I19:I20,I15:I17,I10:I13,I7:I8)</f>
        <v>62</v>
      </c>
    </row>
    <row r="24" spans="1:9" x14ac:dyDescent="0.25">
      <c r="A24" s="502" t="s">
        <v>6</v>
      </c>
      <c r="B24" s="502"/>
      <c r="C24" s="502"/>
      <c r="D24" s="502"/>
      <c r="E24" s="502"/>
      <c r="F24" s="502"/>
      <c r="G24" s="502"/>
      <c r="H24" s="502"/>
      <c r="I24" s="502"/>
    </row>
    <row r="25" spans="1:9" ht="28.5" customHeight="1" x14ac:dyDescent="0.25">
      <c r="A25" s="503" t="s">
        <v>2013</v>
      </c>
      <c r="B25" s="503"/>
      <c r="C25" s="503"/>
      <c r="D25" s="503"/>
      <c r="E25" s="503"/>
      <c r="F25" s="503"/>
      <c r="G25" s="503"/>
      <c r="H25" s="503"/>
      <c r="I25" s="503"/>
    </row>
    <row r="26" spans="1:9" x14ac:dyDescent="0.25">
      <c r="A26" s="502"/>
      <c r="B26" s="502"/>
      <c r="C26" s="502"/>
      <c r="D26" s="502"/>
      <c r="E26" s="502"/>
      <c r="F26" s="502"/>
      <c r="G26" s="502"/>
      <c r="H26" s="502"/>
      <c r="I26" s="502"/>
    </row>
    <row r="27" spans="1:9" x14ac:dyDescent="0.25">
      <c r="A27" s="502" t="s">
        <v>415</v>
      </c>
      <c r="B27" s="502"/>
      <c r="C27" s="502"/>
      <c r="D27" s="502"/>
      <c r="E27" s="502"/>
      <c r="F27" s="502"/>
      <c r="G27" s="502"/>
      <c r="H27" s="502"/>
      <c r="I27" s="502"/>
    </row>
    <row r="28" spans="1:9" x14ac:dyDescent="0.25">
      <c r="A28" s="671" t="s">
        <v>416</v>
      </c>
      <c r="B28" s="671"/>
      <c r="C28" s="671"/>
      <c r="D28" s="671"/>
      <c r="E28" s="216">
        <v>4</v>
      </c>
      <c r="F28" s="219"/>
      <c r="G28" s="219"/>
      <c r="H28" s="219"/>
      <c r="I28" s="219"/>
    </row>
    <row r="29" spans="1:9" x14ac:dyDescent="0.25">
      <c r="A29" s="671" t="s">
        <v>417</v>
      </c>
      <c r="B29" s="671"/>
      <c r="C29" s="671"/>
      <c r="D29" s="671"/>
      <c r="E29" s="216">
        <v>3</v>
      </c>
      <c r="F29" s="219"/>
      <c r="G29" s="219"/>
      <c r="H29" s="219"/>
      <c r="I29" s="219"/>
    </row>
    <row r="30" spans="1:9" x14ac:dyDescent="0.25">
      <c r="A30" s="671" t="s">
        <v>1024</v>
      </c>
      <c r="B30" s="671"/>
      <c r="C30" s="671"/>
      <c r="D30" s="671"/>
      <c r="E30" s="216">
        <v>3</v>
      </c>
      <c r="F30" s="219"/>
      <c r="G30" s="219"/>
      <c r="H30" s="219"/>
      <c r="I30" s="219"/>
    </row>
    <row r="31" spans="1:9" x14ac:dyDescent="0.25">
      <c r="A31" s="671" t="s">
        <v>902</v>
      </c>
      <c r="B31" s="671"/>
      <c r="C31" s="671"/>
      <c r="D31" s="671"/>
      <c r="E31" s="216">
        <v>3</v>
      </c>
      <c r="F31" s="219"/>
      <c r="G31" s="219"/>
      <c r="H31" s="219"/>
      <c r="I31" s="219"/>
    </row>
    <row r="32" spans="1:9" x14ac:dyDescent="0.25">
      <c r="A32" s="671" t="s">
        <v>1029</v>
      </c>
      <c r="B32" s="671"/>
      <c r="C32" s="671"/>
      <c r="D32" s="671"/>
      <c r="E32" s="216">
        <v>3</v>
      </c>
      <c r="F32" s="219"/>
      <c r="G32" s="219"/>
      <c r="H32" s="219"/>
      <c r="I32" s="219"/>
    </row>
    <row r="33" spans="1:9" x14ac:dyDescent="0.25">
      <c r="A33" s="671" t="s">
        <v>1030</v>
      </c>
      <c r="B33" s="671"/>
      <c r="C33" s="671"/>
      <c r="D33" s="671"/>
      <c r="E33" s="216">
        <v>3</v>
      </c>
      <c r="F33" s="219"/>
      <c r="G33" s="219"/>
      <c r="H33" s="219"/>
      <c r="I33" s="219"/>
    </row>
    <row r="34" spans="1:9" x14ac:dyDescent="0.25">
      <c r="A34" s="671" t="s">
        <v>1031</v>
      </c>
      <c r="B34" s="671"/>
      <c r="C34" s="671"/>
      <c r="D34" s="671"/>
      <c r="E34" s="216">
        <v>4</v>
      </c>
      <c r="F34" s="219"/>
      <c r="G34" s="219"/>
      <c r="H34" s="219"/>
      <c r="I34" s="219"/>
    </row>
    <row r="35" spans="1:9" x14ac:dyDescent="0.25">
      <c r="A35" s="527" t="s">
        <v>560</v>
      </c>
      <c r="B35" s="527"/>
      <c r="C35" s="527" t="s">
        <v>1361</v>
      </c>
      <c r="D35" s="527"/>
      <c r="E35" s="219"/>
      <c r="F35" s="219"/>
      <c r="G35" s="219"/>
      <c r="H35" s="219"/>
      <c r="I35" s="219"/>
    </row>
  </sheetData>
  <sheetProtection password="CA9D" sheet="1" objects="1" scenarios="1"/>
  <mergeCells count="49">
    <mergeCell ref="A15:D15"/>
    <mergeCell ref="E15:H15"/>
    <mergeCell ref="A11:D11"/>
    <mergeCell ref="E11:H11"/>
    <mergeCell ref="A8:D8"/>
    <mergeCell ref="E8:H8"/>
    <mergeCell ref="A9:I9"/>
    <mergeCell ref="A10:D10"/>
    <mergeCell ref="E10:H10"/>
    <mergeCell ref="A12:D12"/>
    <mergeCell ref="E12:H12"/>
    <mergeCell ref="A13:D13"/>
    <mergeCell ref="E13:H13"/>
    <mergeCell ref="A14:I14"/>
    <mergeCell ref="A1:I1"/>
    <mergeCell ref="A2:I2"/>
    <mergeCell ref="A5:I5"/>
    <mergeCell ref="A6:I6"/>
    <mergeCell ref="A7:D7"/>
    <mergeCell ref="E7:H7"/>
    <mergeCell ref="A3:B3"/>
    <mergeCell ref="C3:I3"/>
    <mergeCell ref="B4:C4"/>
    <mergeCell ref="A25:I25"/>
    <mergeCell ref="A16:D16"/>
    <mergeCell ref="E16:H16"/>
    <mergeCell ref="A17:D17"/>
    <mergeCell ref="E17:H17"/>
    <mergeCell ref="E20:H20"/>
    <mergeCell ref="A21:I21"/>
    <mergeCell ref="A22:D22"/>
    <mergeCell ref="E22:H22"/>
    <mergeCell ref="A23:H23"/>
    <mergeCell ref="A26:I26"/>
    <mergeCell ref="A18:I18"/>
    <mergeCell ref="A35:B35"/>
    <mergeCell ref="A27:I27"/>
    <mergeCell ref="A28:D28"/>
    <mergeCell ref="A32:D32"/>
    <mergeCell ref="A33:D33"/>
    <mergeCell ref="A34:D34"/>
    <mergeCell ref="A29:D29"/>
    <mergeCell ref="A30:D30"/>
    <mergeCell ref="A31:D31"/>
    <mergeCell ref="C35:D35"/>
    <mergeCell ref="A19:D19"/>
    <mergeCell ref="E19:H19"/>
    <mergeCell ref="A20:D20"/>
    <mergeCell ref="A24:I24"/>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I27"/>
  <sheetViews>
    <sheetView view="pageLayout" zoomScaleNormal="100" workbookViewId="0">
      <selection sqref="A1:I1"/>
    </sheetView>
  </sheetViews>
  <sheetFormatPr defaultColWidth="9.140625" defaultRowHeight="15" x14ac:dyDescent="0.25"/>
  <cols>
    <col min="1" max="8" width="9.140625" style="28"/>
    <col min="9" max="9" width="9.140625" style="2"/>
    <col min="10" max="16384" width="9.140625" style="28"/>
  </cols>
  <sheetData>
    <row r="1" spans="1:9" ht="30" customHeight="1" x14ac:dyDescent="0.3">
      <c r="A1" s="447" t="s">
        <v>1028</v>
      </c>
      <c r="B1" s="447"/>
      <c r="C1" s="447"/>
      <c r="D1" s="447"/>
      <c r="E1" s="447"/>
      <c r="F1" s="447"/>
      <c r="G1" s="447"/>
      <c r="H1" s="447"/>
      <c r="I1" s="447"/>
    </row>
    <row r="2" spans="1:9" ht="14.65" x14ac:dyDescent="0.3">
      <c r="A2" s="447" t="s">
        <v>605</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70" t="s">
        <v>1126</v>
      </c>
      <c r="C4" s="670"/>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29.25" customHeight="1" x14ac:dyDescent="0.25">
      <c r="A10" s="645" t="s">
        <v>13</v>
      </c>
      <c r="B10" s="646"/>
      <c r="C10" s="646"/>
      <c r="D10" s="646"/>
      <c r="E10" s="646" t="s">
        <v>75</v>
      </c>
      <c r="F10" s="646"/>
      <c r="G10" s="646"/>
      <c r="H10" s="646"/>
      <c r="I10" s="105">
        <v>3</v>
      </c>
    </row>
    <row r="11" spans="1:9" x14ac:dyDescent="0.25">
      <c r="A11" s="645" t="s">
        <v>212</v>
      </c>
      <c r="B11" s="646"/>
      <c r="C11" s="646"/>
      <c r="D11" s="646"/>
      <c r="E11" s="506" t="s">
        <v>12</v>
      </c>
      <c r="F11" s="506"/>
      <c r="G11" s="506"/>
      <c r="H11" s="506"/>
      <c r="I11" s="105">
        <v>3</v>
      </c>
    </row>
    <row r="12" spans="1:9" ht="30" customHeight="1" x14ac:dyDescent="0.25">
      <c r="A12" s="645" t="s">
        <v>11</v>
      </c>
      <c r="B12" s="646"/>
      <c r="C12" s="646"/>
      <c r="D12" s="646"/>
      <c r="E12" s="506" t="s">
        <v>877</v>
      </c>
      <c r="F12" s="506"/>
      <c r="G12" s="506"/>
      <c r="H12" s="506"/>
      <c r="I12" s="105">
        <v>6</v>
      </c>
    </row>
    <row r="13" spans="1:9" ht="28.5" customHeight="1" x14ac:dyDescent="0.25">
      <c r="A13" s="645" t="s">
        <v>10</v>
      </c>
      <c r="B13" s="646"/>
      <c r="C13" s="646"/>
      <c r="D13" s="646"/>
      <c r="E13" s="506" t="s">
        <v>74</v>
      </c>
      <c r="F13" s="506"/>
      <c r="G13" s="506"/>
      <c r="H13" s="506"/>
      <c r="I13" s="105">
        <v>6</v>
      </c>
    </row>
    <row r="14" spans="1:9" x14ac:dyDescent="0.25">
      <c r="A14" s="650"/>
      <c r="B14" s="506"/>
      <c r="C14" s="506"/>
      <c r="D14" s="506"/>
      <c r="E14" s="506"/>
      <c r="F14" s="506"/>
      <c r="G14" s="506"/>
      <c r="H14" s="506"/>
      <c r="I14" s="105"/>
    </row>
    <row r="15" spans="1:9" ht="15" customHeight="1" x14ac:dyDescent="0.25">
      <c r="A15" s="666" t="s">
        <v>125</v>
      </c>
      <c r="B15" s="667"/>
      <c r="C15" s="667"/>
      <c r="D15" s="667"/>
      <c r="E15" s="667"/>
      <c r="F15" s="667"/>
      <c r="G15" s="667"/>
      <c r="H15" s="667"/>
      <c r="I15" s="668"/>
    </row>
    <row r="16" spans="1:9" x14ac:dyDescent="0.25">
      <c r="A16" s="650" t="s">
        <v>1027</v>
      </c>
      <c r="B16" s="506"/>
      <c r="C16" s="506"/>
      <c r="D16" s="506"/>
      <c r="E16" s="506" t="s">
        <v>1740</v>
      </c>
      <c r="F16" s="506"/>
      <c r="G16" s="506"/>
      <c r="H16" s="506"/>
      <c r="I16" s="105">
        <v>6</v>
      </c>
    </row>
    <row r="17" spans="1:9" ht="15" customHeight="1" x14ac:dyDescent="0.25">
      <c r="A17" s="650" t="s">
        <v>343</v>
      </c>
      <c r="B17" s="506"/>
      <c r="C17" s="506"/>
      <c r="D17" s="506"/>
      <c r="E17" s="506" t="s">
        <v>106</v>
      </c>
      <c r="F17" s="506"/>
      <c r="G17" s="506"/>
      <c r="H17" s="506"/>
      <c r="I17" s="111">
        <v>8</v>
      </c>
    </row>
    <row r="18" spans="1:9" x14ac:dyDescent="0.25">
      <c r="A18" s="645" t="s">
        <v>382</v>
      </c>
      <c r="B18" s="646"/>
      <c r="C18" s="646"/>
      <c r="D18" s="646"/>
      <c r="E18" s="646" t="s">
        <v>448</v>
      </c>
      <c r="F18" s="646"/>
      <c r="G18" s="646"/>
      <c r="H18" s="646"/>
      <c r="I18" s="105">
        <v>8</v>
      </c>
    </row>
    <row r="19" spans="1:9" x14ac:dyDescent="0.25">
      <c r="A19" s="650" t="s">
        <v>353</v>
      </c>
      <c r="B19" s="506"/>
      <c r="C19" s="506"/>
      <c r="D19" s="506"/>
      <c r="E19" s="506" t="s">
        <v>109</v>
      </c>
      <c r="F19" s="506"/>
      <c r="G19" s="506"/>
      <c r="H19" s="506"/>
      <c r="I19" s="105">
        <v>4</v>
      </c>
    </row>
    <row r="20" spans="1:9" x14ac:dyDescent="0.25">
      <c r="A20" s="650"/>
      <c r="B20" s="506"/>
      <c r="C20" s="506"/>
      <c r="D20" s="506"/>
      <c r="E20" s="506"/>
      <c r="F20" s="506"/>
      <c r="G20" s="506"/>
      <c r="H20" s="506"/>
      <c r="I20" s="105"/>
    </row>
    <row r="21" spans="1:9" x14ac:dyDescent="0.25">
      <c r="A21" s="666" t="s">
        <v>3</v>
      </c>
      <c r="B21" s="667"/>
      <c r="C21" s="667"/>
      <c r="D21" s="667"/>
      <c r="E21" s="667"/>
      <c r="F21" s="667"/>
      <c r="G21" s="667"/>
      <c r="H21" s="667"/>
      <c r="I21" s="668"/>
    </row>
    <row r="22" spans="1:9" ht="15" customHeight="1" x14ac:dyDescent="0.25">
      <c r="A22" s="504" t="s">
        <v>533</v>
      </c>
      <c r="B22" s="505"/>
      <c r="C22" s="505"/>
      <c r="D22" s="505"/>
      <c r="E22" s="499" t="s">
        <v>532</v>
      </c>
      <c r="F22" s="499"/>
      <c r="G22" s="499"/>
      <c r="H22" s="499"/>
      <c r="I22" s="83">
        <v>9</v>
      </c>
    </row>
    <row r="23" spans="1:9" x14ac:dyDescent="0.25">
      <c r="A23" s="516" t="s">
        <v>1543</v>
      </c>
      <c r="B23" s="517"/>
      <c r="C23" s="517"/>
      <c r="D23" s="517"/>
      <c r="E23" s="517"/>
      <c r="F23" s="517"/>
      <c r="G23" s="517"/>
      <c r="H23" s="518"/>
      <c r="I23" s="86">
        <f>SUM(I22:I22,I16:I20,I10:I14,I7:I8)</f>
        <v>59</v>
      </c>
    </row>
    <row r="24" spans="1:9" x14ac:dyDescent="0.25">
      <c r="A24" s="502" t="s">
        <v>6</v>
      </c>
      <c r="B24" s="502"/>
      <c r="C24" s="502"/>
      <c r="D24" s="502"/>
      <c r="E24" s="502"/>
      <c r="F24" s="502"/>
      <c r="G24" s="502"/>
      <c r="H24" s="502"/>
      <c r="I24" s="502"/>
    </row>
    <row r="25" spans="1:9" ht="27" customHeight="1" x14ac:dyDescent="0.25">
      <c r="A25" s="503" t="s">
        <v>2013</v>
      </c>
      <c r="B25" s="503"/>
      <c r="C25" s="503"/>
      <c r="D25" s="503"/>
      <c r="E25" s="503"/>
      <c r="F25" s="503"/>
      <c r="G25" s="503"/>
      <c r="H25" s="503"/>
      <c r="I25" s="503"/>
    </row>
    <row r="26" spans="1:9" x14ac:dyDescent="0.25">
      <c r="A26" s="503" t="s">
        <v>635</v>
      </c>
      <c r="B26" s="503"/>
      <c r="C26" s="503"/>
      <c r="D26" s="503"/>
      <c r="E26" s="503"/>
      <c r="F26" s="503"/>
      <c r="G26" s="503"/>
      <c r="H26" s="503"/>
      <c r="I26" s="503"/>
    </row>
    <row r="27" spans="1:9" s="70" customFormat="1" x14ac:dyDescent="0.25">
      <c r="A27" s="527" t="s">
        <v>560</v>
      </c>
      <c r="B27" s="527"/>
      <c r="C27" s="527" t="s">
        <v>1361</v>
      </c>
      <c r="D27" s="527"/>
      <c r="E27" s="219"/>
      <c r="F27" s="219"/>
      <c r="G27" s="219"/>
      <c r="H27" s="219"/>
      <c r="I27" s="219"/>
    </row>
  </sheetData>
  <sheetProtection password="CA9D" sheet="1" objects="1" scenarios="1"/>
  <mergeCells count="42">
    <mergeCell ref="A1:I1"/>
    <mergeCell ref="A2:I2"/>
    <mergeCell ref="A5:I5"/>
    <mergeCell ref="A6:I6"/>
    <mergeCell ref="A7:D7"/>
    <mergeCell ref="E7:H7"/>
    <mergeCell ref="A3:B3"/>
    <mergeCell ref="C3:I3"/>
    <mergeCell ref="A11:D11"/>
    <mergeCell ref="E11:H11"/>
    <mergeCell ref="E20:H20"/>
    <mergeCell ref="A21:I21"/>
    <mergeCell ref="B4:C4"/>
    <mergeCell ref="A8:D8"/>
    <mergeCell ref="E8:H8"/>
    <mergeCell ref="A9:I9"/>
    <mergeCell ref="A10:D10"/>
    <mergeCell ref="E10:H10"/>
    <mergeCell ref="A13:D13"/>
    <mergeCell ref="E13:H13"/>
    <mergeCell ref="A14:D14"/>
    <mergeCell ref="E14:H14"/>
    <mergeCell ref="A12:D12"/>
    <mergeCell ref="E12:H12"/>
    <mergeCell ref="A27:B27"/>
    <mergeCell ref="A23:H23"/>
    <mergeCell ref="A24:I24"/>
    <mergeCell ref="A25:I25"/>
    <mergeCell ref="A26:I26"/>
    <mergeCell ref="C27:D27"/>
    <mergeCell ref="A22:D22"/>
    <mergeCell ref="E22:H22"/>
    <mergeCell ref="A15:I15"/>
    <mergeCell ref="A17:D17"/>
    <mergeCell ref="E17:H17"/>
    <mergeCell ref="A18:D18"/>
    <mergeCell ref="E18:H18"/>
    <mergeCell ref="A19:D19"/>
    <mergeCell ref="E19:H19"/>
    <mergeCell ref="A16:D16"/>
    <mergeCell ref="E16:H16"/>
    <mergeCell ref="A20:D20"/>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zoomScaleNormal="100" workbookViewId="0">
      <selection sqref="A1:I1"/>
    </sheetView>
  </sheetViews>
  <sheetFormatPr defaultColWidth="9.140625" defaultRowHeight="15" x14ac:dyDescent="0.25"/>
  <cols>
    <col min="1" max="8" width="9.140625" style="368"/>
    <col min="9" max="9" width="9.140625" style="373"/>
    <col min="10" max="16384" width="9.140625" style="368"/>
  </cols>
  <sheetData>
    <row r="1" spans="1:9" x14ac:dyDescent="0.25">
      <c r="A1" s="447" t="s">
        <v>2576</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993</v>
      </c>
      <c r="C4" s="644"/>
      <c r="D4" s="644"/>
      <c r="E4" s="644"/>
      <c r="F4" s="369"/>
      <c r="G4" s="369"/>
      <c r="H4" s="369"/>
      <c r="I4" s="83"/>
    </row>
    <row r="5" spans="1:9"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ht="15" customHeight="1" x14ac:dyDescent="0.25">
      <c r="A7" s="650" t="s">
        <v>345</v>
      </c>
      <c r="B7" s="506"/>
      <c r="C7" s="506"/>
      <c r="D7" s="506"/>
      <c r="E7" s="506" t="s">
        <v>118</v>
      </c>
      <c r="F7" s="506"/>
      <c r="G7" s="506"/>
      <c r="H7" s="506"/>
      <c r="I7" s="111">
        <v>8</v>
      </c>
    </row>
    <row r="8" spans="1:9" ht="15" customHeight="1" x14ac:dyDescent="0.25">
      <c r="A8" s="498" t="s">
        <v>363</v>
      </c>
      <c r="B8" s="499"/>
      <c r="C8" s="499"/>
      <c r="D8" s="499"/>
      <c r="E8" s="499" t="s">
        <v>8</v>
      </c>
      <c r="F8" s="499"/>
      <c r="G8" s="499"/>
      <c r="H8" s="499"/>
      <c r="I8" s="83">
        <v>6</v>
      </c>
    </row>
    <row r="9" spans="1:9" ht="29.25" customHeight="1" x14ac:dyDescent="0.25">
      <c r="A9" s="504" t="s">
        <v>2422</v>
      </c>
      <c r="B9" s="505"/>
      <c r="C9" s="505"/>
      <c r="D9" s="505"/>
      <c r="E9" s="506" t="s">
        <v>2450</v>
      </c>
      <c r="F9" s="506"/>
      <c r="G9" s="506"/>
      <c r="H9" s="506"/>
      <c r="I9" s="83">
        <v>3</v>
      </c>
    </row>
    <row r="10" spans="1:9" x14ac:dyDescent="0.25">
      <c r="A10" s="645" t="s">
        <v>750</v>
      </c>
      <c r="B10" s="646"/>
      <c r="C10" s="646"/>
      <c r="D10" s="646"/>
      <c r="E10" s="646" t="s">
        <v>919</v>
      </c>
      <c r="F10" s="646"/>
      <c r="G10" s="646"/>
      <c r="H10" s="646"/>
      <c r="I10" s="111">
        <v>4</v>
      </c>
    </row>
    <row r="11" spans="1:9" x14ac:dyDescent="0.25">
      <c r="A11" s="504" t="s">
        <v>2</v>
      </c>
      <c r="B11" s="505"/>
      <c r="C11" s="505"/>
      <c r="D11" s="505"/>
      <c r="E11" s="507" t="s">
        <v>2451</v>
      </c>
      <c r="F11" s="507"/>
      <c r="G11" s="507"/>
      <c r="H11" s="507"/>
      <c r="I11" s="83">
        <v>6</v>
      </c>
    </row>
    <row r="12" spans="1:9" x14ac:dyDescent="0.25">
      <c r="A12" s="504" t="s">
        <v>533</v>
      </c>
      <c r="B12" s="505"/>
      <c r="C12" s="505"/>
      <c r="D12" s="505"/>
      <c r="E12" s="499" t="s">
        <v>532</v>
      </c>
      <c r="F12" s="499"/>
      <c r="G12" s="499"/>
      <c r="H12" s="499"/>
      <c r="I12" s="83">
        <v>9</v>
      </c>
    </row>
    <row r="13" spans="1:9" x14ac:dyDescent="0.25">
      <c r="A13" s="645" t="s">
        <v>445</v>
      </c>
      <c r="B13" s="646"/>
      <c r="C13" s="646"/>
      <c r="D13" s="646"/>
      <c r="E13" s="646" t="s">
        <v>169</v>
      </c>
      <c r="F13" s="646"/>
      <c r="G13" s="646"/>
      <c r="H13" s="646"/>
      <c r="I13" s="111">
        <v>8</v>
      </c>
    </row>
    <row r="14" spans="1:9" ht="43.5" customHeight="1" x14ac:dyDescent="0.25">
      <c r="A14" s="504" t="s">
        <v>1887</v>
      </c>
      <c r="B14" s="505"/>
      <c r="C14" s="505"/>
      <c r="D14" s="505"/>
      <c r="E14" s="499" t="s">
        <v>2540</v>
      </c>
      <c r="F14" s="499"/>
      <c r="G14" s="499"/>
      <c r="H14" s="499"/>
      <c r="I14" s="83">
        <v>6</v>
      </c>
    </row>
    <row r="15" spans="1:9" x14ac:dyDescent="0.25">
      <c r="A15" s="498" t="s">
        <v>362</v>
      </c>
      <c r="B15" s="499"/>
      <c r="C15" s="499"/>
      <c r="D15" s="499"/>
      <c r="E15" s="499" t="s">
        <v>9</v>
      </c>
      <c r="F15" s="499"/>
      <c r="G15" s="499"/>
      <c r="H15" s="499"/>
      <c r="I15" s="83">
        <v>3</v>
      </c>
    </row>
    <row r="16" spans="1:9" x14ac:dyDescent="0.25">
      <c r="A16" s="498" t="s">
        <v>102</v>
      </c>
      <c r="B16" s="499"/>
      <c r="C16" s="499"/>
      <c r="D16" s="499"/>
      <c r="E16" s="647"/>
      <c r="F16" s="647"/>
      <c r="G16" s="647"/>
      <c r="H16" s="647"/>
      <c r="I16" s="370">
        <v>6</v>
      </c>
    </row>
    <row r="17" spans="1:9" x14ac:dyDescent="0.25">
      <c r="A17" s="516" t="s">
        <v>1396</v>
      </c>
      <c r="B17" s="517"/>
      <c r="C17" s="517"/>
      <c r="D17" s="517"/>
      <c r="E17" s="517"/>
      <c r="F17" s="517"/>
      <c r="G17" s="517"/>
      <c r="H17" s="518"/>
      <c r="I17" s="86">
        <f>SUM(I6:I16)</f>
        <v>62</v>
      </c>
    </row>
    <row r="18" spans="1:9" x14ac:dyDescent="0.25">
      <c r="A18" s="502" t="s">
        <v>6</v>
      </c>
      <c r="B18" s="502"/>
      <c r="C18" s="502"/>
      <c r="D18" s="502"/>
      <c r="E18" s="502"/>
      <c r="F18" s="502"/>
      <c r="G18" s="502"/>
      <c r="H18" s="502"/>
      <c r="I18" s="502"/>
    </row>
    <row r="19" spans="1:9" ht="55.5" customHeight="1" x14ac:dyDescent="0.25">
      <c r="A19" s="503" t="s">
        <v>2421</v>
      </c>
      <c r="B19" s="503"/>
      <c r="C19" s="503"/>
      <c r="D19" s="503"/>
      <c r="E19" s="503"/>
      <c r="F19" s="503"/>
      <c r="G19" s="503"/>
      <c r="H19" s="503"/>
      <c r="I19" s="503"/>
    </row>
    <row r="20" spans="1:9" ht="39" customHeight="1" x14ac:dyDescent="0.25">
      <c r="A20" s="640" t="s">
        <v>2441</v>
      </c>
      <c r="B20" s="640"/>
      <c r="C20" s="640"/>
      <c r="D20" s="640"/>
      <c r="E20" s="640"/>
      <c r="F20" s="640"/>
      <c r="G20" s="640"/>
      <c r="H20" s="640"/>
      <c r="I20" s="640"/>
    </row>
    <row r="21" spans="1:9" x14ac:dyDescent="0.25">
      <c r="A21" s="527" t="s">
        <v>560</v>
      </c>
      <c r="B21" s="527"/>
      <c r="C21" s="527" t="s">
        <v>1361</v>
      </c>
      <c r="D21" s="527"/>
      <c r="E21" s="375"/>
      <c r="F21" s="375"/>
      <c r="G21" s="375"/>
      <c r="H21" s="375"/>
      <c r="I21" s="375"/>
    </row>
  </sheetData>
  <sheetProtection password="CA9D" sheet="1" objects="1" scenarios="1"/>
  <mergeCells count="34">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I20"/>
    <mergeCell ref="A21:B21"/>
    <mergeCell ref="C21:D21"/>
    <mergeCell ref="A15:D15"/>
    <mergeCell ref="E15:H15"/>
    <mergeCell ref="A16:D16"/>
    <mergeCell ref="E16:H16"/>
    <mergeCell ref="A17:H17"/>
    <mergeCell ref="A18:I18"/>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45"/>
  <sheetViews>
    <sheetView view="pageLayout" topLeftCell="A31" zoomScaleNormal="100" workbookViewId="0">
      <selection activeCell="E36" sqref="E36:H36"/>
    </sheetView>
  </sheetViews>
  <sheetFormatPr defaultColWidth="9.140625" defaultRowHeight="15" x14ac:dyDescent="0.25"/>
  <cols>
    <col min="1" max="8" width="9.140625" style="350"/>
    <col min="9" max="9" width="9.140625" style="357"/>
    <col min="10" max="16384" width="9.140625" style="350"/>
  </cols>
  <sheetData>
    <row r="1" spans="1:9" x14ac:dyDescent="0.25">
      <c r="A1" s="447" t="s">
        <v>64</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156</v>
      </c>
      <c r="D3" s="520"/>
      <c r="E3" s="520"/>
      <c r="F3" s="520"/>
      <c r="G3" s="520"/>
      <c r="H3" s="520"/>
      <c r="I3" s="521"/>
    </row>
    <row r="4" spans="1:9" ht="12.95" customHeight="1" x14ac:dyDescent="0.25">
      <c r="A4" s="117" t="s">
        <v>29</v>
      </c>
      <c r="B4" s="358" t="s">
        <v>157</v>
      </c>
      <c r="C4" s="143"/>
      <c r="D4" s="143"/>
      <c r="E4" s="143"/>
      <c r="F4" s="143"/>
      <c r="G4" s="143"/>
      <c r="H4" s="143"/>
      <c r="I4" s="115"/>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32.25" customHeight="1" x14ac:dyDescent="0.25">
      <c r="A7" s="504" t="s">
        <v>805</v>
      </c>
      <c r="B7" s="505"/>
      <c r="C7" s="505"/>
      <c r="D7" s="505"/>
      <c r="E7" s="499" t="s">
        <v>80</v>
      </c>
      <c r="F7" s="499"/>
      <c r="G7" s="499"/>
      <c r="H7" s="499"/>
      <c r="I7" s="83">
        <v>3</v>
      </c>
    </row>
    <row r="8" spans="1:9" x14ac:dyDescent="0.25">
      <c r="A8" s="498" t="s">
        <v>359</v>
      </c>
      <c r="B8" s="499"/>
      <c r="C8" s="499"/>
      <c r="D8" s="499"/>
      <c r="E8" s="499" t="s">
        <v>154</v>
      </c>
      <c r="F8" s="499"/>
      <c r="G8" s="499"/>
      <c r="H8" s="499"/>
      <c r="I8" s="83">
        <v>6</v>
      </c>
    </row>
    <row r="9" spans="1:9" x14ac:dyDescent="0.25">
      <c r="A9" s="498" t="s">
        <v>37</v>
      </c>
      <c r="B9" s="499"/>
      <c r="C9" s="499"/>
      <c r="D9" s="499"/>
      <c r="E9" s="499" t="s">
        <v>83</v>
      </c>
      <c r="F9" s="499"/>
      <c r="G9" s="499"/>
      <c r="H9" s="499"/>
      <c r="I9" s="83">
        <v>8</v>
      </c>
    </row>
    <row r="10" spans="1:9" x14ac:dyDescent="0.25">
      <c r="A10" s="516" t="s">
        <v>1558</v>
      </c>
      <c r="B10" s="517"/>
      <c r="C10" s="517"/>
      <c r="D10" s="517"/>
      <c r="E10" s="517"/>
      <c r="F10" s="517"/>
      <c r="G10" s="517"/>
      <c r="H10" s="518"/>
      <c r="I10" s="86">
        <f>SUM(I6:I9)</f>
        <v>23</v>
      </c>
    </row>
    <row r="11" spans="1:9" x14ac:dyDescent="0.25">
      <c r="A11" s="585" t="s">
        <v>1523</v>
      </c>
      <c r="B11" s="586"/>
      <c r="C11" s="586"/>
      <c r="D11" s="586"/>
      <c r="E11" s="586"/>
      <c r="F11" s="586"/>
      <c r="G11" s="586"/>
      <c r="H11" s="586"/>
      <c r="I11" s="587"/>
    </row>
    <row r="12" spans="1:9" ht="30.75" customHeight="1" x14ac:dyDescent="0.25">
      <c r="A12" s="583" t="s">
        <v>13</v>
      </c>
      <c r="B12" s="584"/>
      <c r="C12" s="584"/>
      <c r="D12" s="584"/>
      <c r="E12" s="499" t="s">
        <v>151</v>
      </c>
      <c r="F12" s="499"/>
      <c r="G12" s="499"/>
      <c r="H12" s="499"/>
      <c r="I12" s="83">
        <v>3</v>
      </c>
    </row>
    <row r="13" spans="1:9" ht="45" customHeight="1" x14ac:dyDescent="0.25">
      <c r="A13" s="504" t="s">
        <v>138</v>
      </c>
      <c r="B13" s="505"/>
      <c r="C13" s="505"/>
      <c r="D13" s="505"/>
      <c r="E13" s="499" t="s">
        <v>155</v>
      </c>
      <c r="F13" s="499"/>
      <c r="G13" s="499"/>
      <c r="H13" s="499"/>
      <c r="I13" s="83">
        <v>9</v>
      </c>
    </row>
    <row r="14" spans="1:9" ht="30" customHeight="1" x14ac:dyDescent="0.25">
      <c r="A14" s="504" t="s">
        <v>10</v>
      </c>
      <c r="B14" s="505"/>
      <c r="C14" s="505"/>
      <c r="D14" s="505"/>
      <c r="E14" s="512" t="s">
        <v>74</v>
      </c>
      <c r="F14" s="512"/>
      <c r="G14" s="512"/>
      <c r="H14" s="512"/>
      <c r="I14" s="83">
        <v>6</v>
      </c>
    </row>
    <row r="15" spans="1:9" ht="33.75" customHeight="1" x14ac:dyDescent="0.25">
      <c r="A15" s="504" t="s">
        <v>11</v>
      </c>
      <c r="B15" s="505"/>
      <c r="C15" s="505"/>
      <c r="D15" s="505"/>
      <c r="E15" s="505" t="s">
        <v>877</v>
      </c>
      <c r="F15" s="505"/>
      <c r="G15" s="505"/>
      <c r="H15" s="505"/>
      <c r="I15" s="83">
        <v>6</v>
      </c>
    </row>
    <row r="16" spans="1:9" x14ac:dyDescent="0.25">
      <c r="A16" s="498" t="s">
        <v>403</v>
      </c>
      <c r="B16" s="499"/>
      <c r="C16" s="499"/>
      <c r="D16" s="499"/>
      <c r="E16" s="499" t="s">
        <v>153</v>
      </c>
      <c r="F16" s="499"/>
      <c r="G16" s="499"/>
      <c r="H16" s="499"/>
      <c r="I16" s="83">
        <v>3</v>
      </c>
    </row>
    <row r="17" spans="1:9" ht="15" customHeight="1" x14ac:dyDescent="0.25">
      <c r="A17" s="498" t="s">
        <v>39</v>
      </c>
      <c r="B17" s="499"/>
      <c r="C17" s="499"/>
      <c r="D17" s="499"/>
      <c r="E17" s="528" t="s">
        <v>2405</v>
      </c>
      <c r="F17" s="528"/>
      <c r="G17" s="528"/>
      <c r="H17" s="528"/>
      <c r="I17" s="83">
        <v>9</v>
      </c>
    </row>
    <row r="18" spans="1:9" x14ac:dyDescent="0.25">
      <c r="A18" s="498" t="s">
        <v>4</v>
      </c>
      <c r="B18" s="499"/>
      <c r="C18" s="499"/>
      <c r="D18" s="499"/>
      <c r="E18" s="499"/>
      <c r="F18" s="499"/>
      <c r="G18" s="499"/>
      <c r="H18" s="499"/>
      <c r="I18" s="83">
        <v>3</v>
      </c>
    </row>
    <row r="19" spans="1:9" ht="15" customHeight="1" x14ac:dyDescent="0.25">
      <c r="A19" s="513" t="s">
        <v>1547</v>
      </c>
      <c r="B19" s="514"/>
      <c r="C19" s="514"/>
      <c r="D19" s="514"/>
      <c r="E19" s="514"/>
      <c r="F19" s="514"/>
      <c r="G19" s="514"/>
      <c r="H19" s="515"/>
      <c r="I19" s="241">
        <f>SUM(I12:I18)</f>
        <v>39</v>
      </c>
    </row>
    <row r="20" spans="1:9" x14ac:dyDescent="0.25">
      <c r="A20" s="516" t="s">
        <v>1546</v>
      </c>
      <c r="B20" s="517"/>
      <c r="C20" s="517"/>
      <c r="D20" s="517"/>
      <c r="E20" s="517"/>
      <c r="F20" s="517"/>
      <c r="G20" s="517"/>
      <c r="H20" s="518"/>
      <c r="I20" s="128">
        <f>SUM(I10,I19)</f>
        <v>62</v>
      </c>
    </row>
    <row r="21" spans="1:9" x14ac:dyDescent="0.25">
      <c r="A21" s="509" t="s">
        <v>1526</v>
      </c>
      <c r="B21" s="510"/>
      <c r="C21" s="510"/>
      <c r="D21" s="510"/>
      <c r="E21" s="510"/>
      <c r="F21" s="510"/>
      <c r="G21" s="510"/>
      <c r="H21" s="510"/>
      <c r="I21" s="511"/>
    </row>
    <row r="22" spans="1:9" ht="28.5" customHeight="1" x14ac:dyDescent="0.25">
      <c r="A22" s="583" t="s">
        <v>13</v>
      </c>
      <c r="B22" s="584"/>
      <c r="C22" s="584"/>
      <c r="D22" s="584"/>
      <c r="E22" s="499" t="s">
        <v>151</v>
      </c>
      <c r="F22" s="499"/>
      <c r="G22" s="499"/>
      <c r="H22" s="499"/>
      <c r="I22" s="83">
        <v>3</v>
      </c>
    </row>
    <row r="23" spans="1:9" ht="42.75" customHeight="1" x14ac:dyDescent="0.25">
      <c r="A23" s="504" t="s">
        <v>138</v>
      </c>
      <c r="B23" s="505"/>
      <c r="C23" s="505"/>
      <c r="D23" s="505"/>
      <c r="E23" s="499" t="s">
        <v>1549</v>
      </c>
      <c r="F23" s="499"/>
      <c r="G23" s="499"/>
      <c r="H23" s="499"/>
      <c r="I23" s="83">
        <v>6</v>
      </c>
    </row>
    <row r="24" spans="1:9" ht="30.75" customHeight="1" x14ac:dyDescent="0.25">
      <c r="A24" s="504" t="s">
        <v>10</v>
      </c>
      <c r="B24" s="505"/>
      <c r="C24" s="505"/>
      <c r="D24" s="505"/>
      <c r="E24" s="512" t="s">
        <v>74</v>
      </c>
      <c r="F24" s="512"/>
      <c r="G24" s="512"/>
      <c r="H24" s="512"/>
      <c r="I24" s="83">
        <v>6</v>
      </c>
    </row>
    <row r="25" spans="1:9" ht="30" customHeight="1" x14ac:dyDescent="0.25">
      <c r="A25" s="504" t="s">
        <v>11</v>
      </c>
      <c r="B25" s="505"/>
      <c r="C25" s="505"/>
      <c r="D25" s="505"/>
      <c r="E25" s="505" t="s">
        <v>877</v>
      </c>
      <c r="F25" s="505"/>
      <c r="G25" s="505"/>
      <c r="H25" s="505"/>
      <c r="I25" s="83">
        <v>6</v>
      </c>
    </row>
    <row r="26" spans="1:9" x14ac:dyDescent="0.25">
      <c r="A26" s="498" t="s">
        <v>403</v>
      </c>
      <c r="B26" s="499"/>
      <c r="C26" s="499"/>
      <c r="D26" s="499"/>
      <c r="E26" s="499" t="s">
        <v>153</v>
      </c>
      <c r="F26" s="499"/>
      <c r="G26" s="499"/>
      <c r="H26" s="499"/>
      <c r="I26" s="83">
        <v>3</v>
      </c>
    </row>
    <row r="27" spans="1:9" x14ac:dyDescent="0.25">
      <c r="A27" s="504" t="s">
        <v>39</v>
      </c>
      <c r="B27" s="505"/>
      <c r="C27" s="505"/>
      <c r="D27" s="505"/>
      <c r="E27" s="528" t="s">
        <v>2408</v>
      </c>
      <c r="F27" s="528"/>
      <c r="G27" s="528"/>
      <c r="H27" s="528"/>
      <c r="I27" s="83">
        <v>12</v>
      </c>
    </row>
    <row r="28" spans="1:9" x14ac:dyDescent="0.25">
      <c r="A28" s="498" t="s">
        <v>4</v>
      </c>
      <c r="B28" s="499"/>
      <c r="C28" s="499"/>
      <c r="D28" s="499"/>
      <c r="E28" s="499"/>
      <c r="F28" s="499"/>
      <c r="G28" s="499"/>
      <c r="H28" s="499"/>
      <c r="I28" s="83">
        <v>3</v>
      </c>
    </row>
    <row r="29" spans="1:9" x14ac:dyDescent="0.25">
      <c r="A29" s="513" t="s">
        <v>1542</v>
      </c>
      <c r="B29" s="514"/>
      <c r="C29" s="514"/>
      <c r="D29" s="514"/>
      <c r="E29" s="514"/>
      <c r="F29" s="514"/>
      <c r="G29" s="514"/>
      <c r="H29" s="515"/>
      <c r="I29" s="241">
        <f>SUM(I22:I28)</f>
        <v>39</v>
      </c>
    </row>
    <row r="30" spans="1:9" ht="15" customHeight="1" x14ac:dyDescent="0.25">
      <c r="A30" s="516" t="s">
        <v>1543</v>
      </c>
      <c r="B30" s="517"/>
      <c r="C30" s="517"/>
      <c r="D30" s="517"/>
      <c r="E30" s="517"/>
      <c r="F30" s="517"/>
      <c r="G30" s="517"/>
      <c r="H30" s="518"/>
      <c r="I30" s="128">
        <f>SUM(I10,I29)</f>
        <v>62</v>
      </c>
    </row>
    <row r="31" spans="1:9" x14ac:dyDescent="0.25">
      <c r="A31" s="509" t="s">
        <v>1527</v>
      </c>
      <c r="B31" s="510"/>
      <c r="C31" s="510"/>
      <c r="D31" s="510"/>
      <c r="E31" s="510"/>
      <c r="F31" s="510"/>
      <c r="G31" s="510"/>
      <c r="H31" s="510"/>
      <c r="I31" s="511"/>
    </row>
    <row r="32" spans="1:9" ht="30" customHeight="1" x14ac:dyDescent="0.25">
      <c r="A32" s="504" t="s">
        <v>331</v>
      </c>
      <c r="B32" s="505"/>
      <c r="C32" s="505"/>
      <c r="D32" s="505"/>
      <c r="E32" s="499" t="s">
        <v>2449</v>
      </c>
      <c r="F32" s="499"/>
      <c r="G32" s="499"/>
      <c r="H32" s="499"/>
      <c r="I32" s="83">
        <v>3</v>
      </c>
    </row>
    <row r="33" spans="1:10" ht="30" customHeight="1" x14ac:dyDescent="0.25">
      <c r="A33" s="504" t="s">
        <v>2422</v>
      </c>
      <c r="B33" s="505"/>
      <c r="C33" s="505"/>
      <c r="D33" s="505"/>
      <c r="E33" s="506" t="s">
        <v>2450</v>
      </c>
      <c r="F33" s="506"/>
      <c r="G33" s="506"/>
      <c r="H33" s="506"/>
      <c r="I33" s="83">
        <v>3</v>
      </c>
    </row>
    <row r="34" spans="1:10" ht="30.75" customHeight="1" x14ac:dyDescent="0.25">
      <c r="A34" s="504" t="s">
        <v>2</v>
      </c>
      <c r="B34" s="505"/>
      <c r="C34" s="505"/>
      <c r="D34" s="505"/>
      <c r="E34" s="507" t="s">
        <v>2536</v>
      </c>
      <c r="F34" s="507"/>
      <c r="G34" s="507"/>
      <c r="H34" s="507"/>
      <c r="I34" s="83">
        <v>6</v>
      </c>
      <c r="J34" s="367"/>
    </row>
    <row r="35" spans="1:10" ht="48" customHeight="1" x14ac:dyDescent="0.25">
      <c r="A35" s="504" t="s">
        <v>2506</v>
      </c>
      <c r="B35" s="505"/>
      <c r="C35" s="505"/>
      <c r="D35" s="505"/>
      <c r="E35" s="499" t="s">
        <v>2499</v>
      </c>
      <c r="F35" s="499"/>
      <c r="G35" s="499"/>
      <c r="H35" s="499"/>
      <c r="I35" s="83">
        <v>3</v>
      </c>
    </row>
    <row r="36" spans="1:10" ht="48" customHeight="1" x14ac:dyDescent="0.25">
      <c r="A36" s="504" t="s">
        <v>1887</v>
      </c>
      <c r="B36" s="505"/>
      <c r="C36" s="505"/>
      <c r="D36" s="505"/>
      <c r="E36" s="505" t="s">
        <v>2671</v>
      </c>
      <c r="F36" s="505"/>
      <c r="G36" s="505"/>
      <c r="H36" s="505"/>
      <c r="I36" s="83">
        <v>6</v>
      </c>
    </row>
    <row r="37" spans="1:10" x14ac:dyDescent="0.25">
      <c r="A37" s="581" t="s">
        <v>362</v>
      </c>
      <c r="B37" s="582"/>
      <c r="C37" s="582"/>
      <c r="D37" s="582"/>
      <c r="E37" s="582" t="s">
        <v>9</v>
      </c>
      <c r="F37" s="582"/>
      <c r="G37" s="582"/>
      <c r="H37" s="582"/>
      <c r="I37" s="122">
        <v>3</v>
      </c>
    </row>
    <row r="38" spans="1:10" x14ac:dyDescent="0.25">
      <c r="A38" s="498" t="s">
        <v>1961</v>
      </c>
      <c r="B38" s="499"/>
      <c r="C38" s="499"/>
      <c r="D38" s="499"/>
      <c r="E38" s="528" t="s">
        <v>2405</v>
      </c>
      <c r="F38" s="528"/>
      <c r="G38" s="528"/>
      <c r="H38" s="528"/>
      <c r="I38" s="83">
        <v>12</v>
      </c>
    </row>
    <row r="39" spans="1:10" x14ac:dyDescent="0.25">
      <c r="A39" s="498" t="s">
        <v>4</v>
      </c>
      <c r="B39" s="499"/>
      <c r="C39" s="499"/>
      <c r="D39" s="499"/>
      <c r="E39" s="499"/>
      <c r="F39" s="499"/>
      <c r="G39" s="499"/>
      <c r="H39" s="499"/>
      <c r="I39" s="83">
        <v>3</v>
      </c>
    </row>
    <row r="40" spans="1:10" x14ac:dyDescent="0.25">
      <c r="A40" s="513" t="s">
        <v>1395</v>
      </c>
      <c r="B40" s="514"/>
      <c r="C40" s="514"/>
      <c r="D40" s="514"/>
      <c r="E40" s="514"/>
      <c r="F40" s="514"/>
      <c r="G40" s="514"/>
      <c r="H40" s="515"/>
      <c r="I40" s="241">
        <f>SUM(I32:I39)</f>
        <v>39</v>
      </c>
    </row>
    <row r="41" spans="1:10" x14ac:dyDescent="0.25">
      <c r="A41" s="516" t="s">
        <v>1396</v>
      </c>
      <c r="B41" s="517"/>
      <c r="C41" s="517"/>
      <c r="D41" s="517"/>
      <c r="E41" s="517"/>
      <c r="F41" s="517"/>
      <c r="G41" s="517"/>
      <c r="H41" s="518"/>
      <c r="I41" s="128">
        <f>SUM(I10,I40)</f>
        <v>62</v>
      </c>
    </row>
    <row r="42" spans="1:10" x14ac:dyDescent="0.25">
      <c r="A42" s="503" t="s">
        <v>6</v>
      </c>
      <c r="B42" s="503"/>
      <c r="C42" s="503"/>
      <c r="D42" s="503"/>
      <c r="E42" s="503"/>
      <c r="F42" s="503"/>
      <c r="G42" s="503"/>
      <c r="H42" s="503"/>
      <c r="I42" s="503"/>
    </row>
    <row r="43" spans="1:10" ht="54" customHeight="1" x14ac:dyDescent="0.25">
      <c r="A43" s="503" t="s">
        <v>2421</v>
      </c>
      <c r="B43" s="503"/>
      <c r="C43" s="503"/>
      <c r="D43" s="503"/>
      <c r="E43" s="503"/>
      <c r="F43" s="503"/>
      <c r="G43" s="503"/>
      <c r="H43" s="503"/>
      <c r="I43" s="503"/>
    </row>
    <row r="44" spans="1:10" ht="34.5" customHeight="1" x14ac:dyDescent="0.25">
      <c r="A44" s="503" t="s">
        <v>1962</v>
      </c>
      <c r="B44" s="503"/>
      <c r="C44" s="503"/>
      <c r="D44" s="503"/>
      <c r="E44" s="503"/>
      <c r="F44" s="503"/>
      <c r="G44" s="503"/>
      <c r="H44" s="503"/>
      <c r="I44" s="503"/>
    </row>
    <row r="45" spans="1:10" x14ac:dyDescent="0.25">
      <c r="A45" s="527" t="s">
        <v>560</v>
      </c>
      <c r="B45" s="527"/>
      <c r="C45" s="527" t="s">
        <v>1361</v>
      </c>
      <c r="D45" s="527"/>
      <c r="E45" s="359"/>
      <c r="F45" s="359"/>
      <c r="G45" s="359"/>
      <c r="H45" s="359"/>
      <c r="I45" s="93"/>
    </row>
  </sheetData>
  <sheetProtection password="CA9D" sheet="1" objects="1" scenarios="1"/>
  <mergeCells count="72">
    <mergeCell ref="A6:D6"/>
    <mergeCell ref="E6:H6"/>
    <mergeCell ref="A1:I1"/>
    <mergeCell ref="A2:I2"/>
    <mergeCell ref="A3:B3"/>
    <mergeCell ref="C3:I3"/>
    <mergeCell ref="A5:I5"/>
    <mergeCell ref="A7:D7"/>
    <mergeCell ref="E7:H7"/>
    <mergeCell ref="A8:D8"/>
    <mergeCell ref="E8:H8"/>
    <mergeCell ref="A9:D9"/>
    <mergeCell ref="E9:H9"/>
    <mergeCell ref="A10:H10"/>
    <mergeCell ref="A11:I11"/>
    <mergeCell ref="A12:D12"/>
    <mergeCell ref="E12:H12"/>
    <mergeCell ref="A13:D13"/>
    <mergeCell ref="E13:H13"/>
    <mergeCell ref="A14:D14"/>
    <mergeCell ref="E14:H14"/>
    <mergeCell ref="A15:D15"/>
    <mergeCell ref="E15:H15"/>
    <mergeCell ref="A16:D16"/>
    <mergeCell ref="E16:H16"/>
    <mergeCell ref="A24:D24"/>
    <mergeCell ref="E24:H24"/>
    <mergeCell ref="A17:D17"/>
    <mergeCell ref="E17:H17"/>
    <mergeCell ref="A18:D18"/>
    <mergeCell ref="E18:H18"/>
    <mergeCell ref="A19:H19"/>
    <mergeCell ref="A20:H20"/>
    <mergeCell ref="A21:I21"/>
    <mergeCell ref="A22:D22"/>
    <mergeCell ref="E22:H22"/>
    <mergeCell ref="A23:D23"/>
    <mergeCell ref="E23:H23"/>
    <mergeCell ref="A32:D32"/>
    <mergeCell ref="E32:H32"/>
    <mergeCell ref="A25:D25"/>
    <mergeCell ref="E25:H25"/>
    <mergeCell ref="A26:D26"/>
    <mergeCell ref="E26:H26"/>
    <mergeCell ref="A27:D27"/>
    <mergeCell ref="E27:H27"/>
    <mergeCell ref="A28:D28"/>
    <mergeCell ref="E28:H28"/>
    <mergeCell ref="A29:H29"/>
    <mergeCell ref="A30:H30"/>
    <mergeCell ref="A31:I31"/>
    <mergeCell ref="A33:D33"/>
    <mergeCell ref="E33:H33"/>
    <mergeCell ref="A34:D34"/>
    <mergeCell ref="E34:H34"/>
    <mergeCell ref="A35:D35"/>
    <mergeCell ref="E35:H35"/>
    <mergeCell ref="A36:D36"/>
    <mergeCell ref="E36:H36"/>
    <mergeCell ref="A37:D37"/>
    <mergeCell ref="E37:H37"/>
    <mergeCell ref="A38:D38"/>
    <mergeCell ref="E38:H38"/>
    <mergeCell ref="A44:I44"/>
    <mergeCell ref="A45:B45"/>
    <mergeCell ref="C45:D45"/>
    <mergeCell ref="A39:D39"/>
    <mergeCell ref="E39:H39"/>
    <mergeCell ref="A40:H40"/>
    <mergeCell ref="A41:H41"/>
    <mergeCell ref="A42:I42"/>
    <mergeCell ref="A43:I43"/>
  </mergeCells>
  <hyperlinks>
    <hyperlink ref="A45" location="'Table of Contents'!A1" display="table of contents"/>
    <hyperlink ref="C45:D45" location="'Programs by University'!A1" display="programs by university"/>
  </hyperlinks>
  <pageMargins left="1" right="1" top="0.46875" bottom="0.58333333333333304" header="0.5" footer="0.5"/>
  <pageSetup orientation="portrait" r:id="rId1"/>
  <headerFooter>
    <oddFooter>&amp;C&amp;P</oddFooter>
  </headerFooter>
  <rowBreaks count="1" manualBreakCount="1">
    <brk id="30" max="16383" man="1"/>
  </row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I42"/>
  <sheetViews>
    <sheetView view="pageLayout" zoomScaleNormal="100" workbookViewId="0">
      <selection sqref="A1:I1"/>
    </sheetView>
  </sheetViews>
  <sheetFormatPr defaultColWidth="9.140625" defaultRowHeight="15" x14ac:dyDescent="0.25"/>
  <cols>
    <col min="1" max="16384" width="9.140625" style="29"/>
  </cols>
  <sheetData>
    <row r="1" spans="1:9" ht="29.25" customHeight="1" x14ac:dyDescent="0.3">
      <c r="A1" s="447" t="s">
        <v>1032</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213"/>
      <c r="E4" s="213"/>
      <c r="F4" s="213"/>
      <c r="G4" s="213"/>
      <c r="H4" s="213"/>
      <c r="I4" s="214"/>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214">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214"/>
    </row>
    <row r="10" spans="1:9" ht="14.65" x14ac:dyDescent="0.3">
      <c r="A10" s="532" t="s">
        <v>43</v>
      </c>
      <c r="B10" s="533"/>
      <c r="C10" s="533"/>
      <c r="D10" s="533"/>
      <c r="E10" s="533"/>
      <c r="F10" s="533"/>
      <c r="G10" s="533"/>
      <c r="H10" s="533"/>
      <c r="I10" s="534"/>
    </row>
    <row r="11" spans="1:9" ht="14.65" x14ac:dyDescent="0.3">
      <c r="A11" s="504" t="s">
        <v>139</v>
      </c>
      <c r="B11" s="505"/>
      <c r="C11" s="505"/>
      <c r="D11" s="505"/>
      <c r="E11" s="512" t="s">
        <v>1035</v>
      </c>
      <c r="F11" s="512"/>
      <c r="G11" s="512"/>
      <c r="H11" s="512"/>
      <c r="I11" s="214">
        <v>6</v>
      </c>
    </row>
    <row r="12" spans="1:9" ht="30.95" customHeight="1" x14ac:dyDescent="0.3">
      <c r="A12" s="538" t="s">
        <v>10</v>
      </c>
      <c r="B12" s="539"/>
      <c r="C12" s="539"/>
      <c r="D12" s="539"/>
      <c r="E12" s="512" t="s">
        <v>74</v>
      </c>
      <c r="F12" s="512"/>
      <c r="G12" s="512"/>
      <c r="H12" s="512"/>
      <c r="I12" s="103">
        <v>6</v>
      </c>
    </row>
    <row r="13" spans="1:9" ht="30" customHeight="1" x14ac:dyDescent="0.3">
      <c r="A13" s="538" t="s">
        <v>138</v>
      </c>
      <c r="B13" s="539"/>
      <c r="C13" s="539"/>
      <c r="D13" s="539"/>
      <c r="E13" s="539" t="s">
        <v>1034</v>
      </c>
      <c r="F13" s="539"/>
      <c r="G13" s="539"/>
      <c r="H13" s="539"/>
      <c r="I13" s="103">
        <v>3</v>
      </c>
    </row>
    <row r="14" spans="1:9" ht="15" customHeight="1" x14ac:dyDescent="0.3">
      <c r="A14" s="504" t="s">
        <v>1124</v>
      </c>
      <c r="B14" s="505"/>
      <c r="C14" s="505"/>
      <c r="D14" s="505"/>
      <c r="E14" s="512" t="s">
        <v>1033</v>
      </c>
      <c r="F14" s="512"/>
      <c r="G14" s="512"/>
      <c r="H14" s="512"/>
      <c r="I14" s="214">
        <v>3</v>
      </c>
    </row>
    <row r="15" spans="1:9" ht="15" customHeight="1" x14ac:dyDescent="0.3">
      <c r="A15" s="498"/>
      <c r="B15" s="499"/>
      <c r="C15" s="499"/>
      <c r="D15" s="499"/>
      <c r="E15" s="499"/>
      <c r="F15" s="499"/>
      <c r="G15" s="499"/>
      <c r="H15" s="499"/>
      <c r="I15" s="214"/>
    </row>
    <row r="16" spans="1:9" ht="15" customHeight="1" x14ac:dyDescent="0.3">
      <c r="A16" s="532" t="s">
        <v>125</v>
      </c>
      <c r="B16" s="533"/>
      <c r="C16" s="533"/>
      <c r="D16" s="533"/>
      <c r="E16" s="533"/>
      <c r="F16" s="533"/>
      <c r="G16" s="533"/>
      <c r="H16" s="533"/>
      <c r="I16" s="534"/>
    </row>
    <row r="17" spans="1:9" x14ac:dyDescent="0.25">
      <c r="A17" s="538" t="s">
        <v>617</v>
      </c>
      <c r="B17" s="539"/>
      <c r="C17" s="539"/>
      <c r="D17" s="539"/>
      <c r="E17" s="512" t="s">
        <v>1896</v>
      </c>
      <c r="F17" s="512"/>
      <c r="G17" s="512"/>
      <c r="H17" s="512"/>
      <c r="I17" s="103">
        <v>8</v>
      </c>
    </row>
    <row r="18" spans="1:9" ht="14.65" x14ac:dyDescent="0.3">
      <c r="A18" s="498"/>
      <c r="B18" s="499"/>
      <c r="C18" s="499"/>
      <c r="D18" s="499"/>
      <c r="E18" s="499"/>
      <c r="F18" s="499"/>
      <c r="G18" s="499"/>
      <c r="H18" s="499"/>
      <c r="I18" s="214"/>
    </row>
    <row r="19" spans="1:9" ht="14.65" x14ac:dyDescent="0.3">
      <c r="A19" s="532" t="s">
        <v>3</v>
      </c>
      <c r="B19" s="533"/>
      <c r="C19" s="533"/>
      <c r="D19" s="533"/>
      <c r="E19" s="533"/>
      <c r="F19" s="533"/>
      <c r="G19" s="533"/>
      <c r="H19" s="533"/>
      <c r="I19" s="534"/>
    </row>
    <row r="20" spans="1:9" ht="29.25" customHeight="1" x14ac:dyDescent="0.3">
      <c r="A20" s="538" t="s">
        <v>15</v>
      </c>
      <c r="B20" s="539"/>
      <c r="C20" s="539"/>
      <c r="D20" s="539"/>
      <c r="E20" s="539" t="s">
        <v>80</v>
      </c>
      <c r="F20" s="539"/>
      <c r="G20" s="539"/>
      <c r="H20" s="539"/>
      <c r="I20" s="83">
        <v>3</v>
      </c>
    </row>
    <row r="21" spans="1:9" ht="14.65" x14ac:dyDescent="0.3">
      <c r="A21" s="498"/>
      <c r="B21" s="499"/>
      <c r="C21" s="499"/>
      <c r="D21" s="499"/>
      <c r="E21" s="499"/>
      <c r="F21" s="499"/>
      <c r="G21" s="499"/>
      <c r="H21" s="499"/>
      <c r="I21" s="214"/>
    </row>
    <row r="22" spans="1:9" ht="14.65" x14ac:dyDescent="0.3">
      <c r="A22" s="532" t="s">
        <v>0</v>
      </c>
      <c r="B22" s="533"/>
      <c r="C22" s="533"/>
      <c r="D22" s="533"/>
      <c r="E22" s="533"/>
      <c r="F22" s="533"/>
      <c r="G22" s="533"/>
      <c r="H22" s="533"/>
      <c r="I22" s="534"/>
    </row>
    <row r="23" spans="1:9" s="33" customFormat="1" x14ac:dyDescent="0.25">
      <c r="A23" s="687" t="s">
        <v>1084</v>
      </c>
      <c r="B23" s="528"/>
      <c r="C23" s="528"/>
      <c r="D23" s="528"/>
      <c r="E23" s="528" t="s">
        <v>1085</v>
      </c>
      <c r="F23" s="528"/>
      <c r="G23" s="528"/>
      <c r="H23" s="528"/>
      <c r="I23" s="149">
        <v>3</v>
      </c>
    </row>
    <row r="24" spans="1:9" s="33" customFormat="1" x14ac:dyDescent="0.25">
      <c r="A24" s="687" t="s">
        <v>1146</v>
      </c>
      <c r="B24" s="528"/>
      <c r="C24" s="528"/>
      <c r="D24" s="528"/>
      <c r="E24" s="528" t="s">
        <v>1147</v>
      </c>
      <c r="F24" s="528"/>
      <c r="G24" s="528"/>
      <c r="H24" s="528"/>
      <c r="I24" s="149">
        <v>3</v>
      </c>
    </row>
    <row r="25" spans="1:9" s="33" customFormat="1" x14ac:dyDescent="0.25">
      <c r="A25" s="687" t="s">
        <v>1148</v>
      </c>
      <c r="B25" s="528"/>
      <c r="C25" s="528"/>
      <c r="D25" s="528"/>
      <c r="E25" s="528" t="s">
        <v>1149</v>
      </c>
      <c r="F25" s="528"/>
      <c r="G25" s="528"/>
      <c r="H25" s="528"/>
      <c r="I25" s="149">
        <v>3</v>
      </c>
    </row>
    <row r="26" spans="1:9" x14ac:dyDescent="0.25">
      <c r="A26" s="685" t="s">
        <v>1150</v>
      </c>
      <c r="B26" s="507"/>
      <c r="C26" s="507"/>
      <c r="D26" s="507"/>
      <c r="E26" s="507" t="s">
        <v>1151</v>
      </c>
      <c r="F26" s="507"/>
      <c r="G26" s="507"/>
      <c r="H26" s="507"/>
      <c r="I26" s="149">
        <v>3</v>
      </c>
    </row>
    <row r="27" spans="1:9" x14ac:dyDescent="0.25">
      <c r="A27" s="498"/>
      <c r="B27" s="499"/>
      <c r="C27" s="499"/>
      <c r="D27" s="499"/>
      <c r="E27" s="499"/>
      <c r="F27" s="499"/>
      <c r="G27" s="499"/>
      <c r="H27" s="499"/>
      <c r="I27" s="214"/>
    </row>
    <row r="28" spans="1:9" x14ac:dyDescent="0.25">
      <c r="A28" s="532" t="s">
        <v>18</v>
      </c>
      <c r="B28" s="533"/>
      <c r="C28" s="533"/>
      <c r="D28" s="533"/>
      <c r="E28" s="533"/>
      <c r="F28" s="533"/>
      <c r="G28" s="533"/>
      <c r="H28" s="533"/>
      <c r="I28" s="534"/>
    </row>
    <row r="29" spans="1:9" x14ac:dyDescent="0.25">
      <c r="A29" s="498" t="s">
        <v>614</v>
      </c>
      <c r="B29" s="499"/>
      <c r="C29" s="499"/>
      <c r="D29" s="499"/>
      <c r="E29" s="506" t="s">
        <v>613</v>
      </c>
      <c r="F29" s="506"/>
      <c r="G29" s="506"/>
      <c r="H29" s="506"/>
      <c r="I29" s="214">
        <v>4</v>
      </c>
    </row>
    <row r="30" spans="1:9" x14ac:dyDescent="0.25">
      <c r="A30" s="498" t="s">
        <v>1037</v>
      </c>
      <c r="B30" s="499"/>
      <c r="C30" s="499"/>
      <c r="D30" s="499"/>
      <c r="E30" s="826"/>
      <c r="F30" s="826"/>
      <c r="G30" s="826"/>
      <c r="H30" s="826"/>
      <c r="I30" s="214">
        <v>3</v>
      </c>
    </row>
    <row r="31" spans="1:9" x14ac:dyDescent="0.25">
      <c r="A31" s="516" t="s">
        <v>1546</v>
      </c>
      <c r="B31" s="517"/>
      <c r="C31" s="517"/>
      <c r="D31" s="517"/>
      <c r="E31" s="517"/>
      <c r="F31" s="517"/>
      <c r="G31" s="517"/>
      <c r="H31" s="518"/>
      <c r="I31" s="114">
        <f>SUM(I7:I8,I11:I14,I17,I20,I23:I26,I29:I30)</f>
        <v>57</v>
      </c>
    </row>
    <row r="32" spans="1:9" x14ac:dyDescent="0.25">
      <c r="A32" s="502" t="s">
        <v>6</v>
      </c>
      <c r="B32" s="502"/>
      <c r="C32" s="502"/>
      <c r="D32" s="502"/>
      <c r="E32" s="502"/>
      <c r="F32" s="502"/>
      <c r="G32" s="502"/>
      <c r="H32" s="502"/>
      <c r="I32" s="502"/>
    </row>
    <row r="33" spans="1:9" ht="30" customHeight="1" x14ac:dyDescent="0.25">
      <c r="A33" s="503" t="s">
        <v>2013</v>
      </c>
      <c r="B33" s="503"/>
      <c r="C33" s="503"/>
      <c r="D33" s="503"/>
      <c r="E33" s="503"/>
      <c r="F33" s="503"/>
      <c r="G33" s="503"/>
      <c r="H33" s="503"/>
      <c r="I33" s="503"/>
    </row>
    <row r="34" spans="1:9" x14ac:dyDescent="0.25">
      <c r="A34" s="825" t="s">
        <v>1431</v>
      </c>
      <c r="B34" s="502"/>
      <c r="C34" s="502"/>
      <c r="D34" s="502"/>
      <c r="E34" s="502"/>
      <c r="F34" s="502"/>
      <c r="G34" s="502"/>
      <c r="H34" s="502"/>
      <c r="I34" s="502"/>
    </row>
    <row r="35" spans="1:9" x14ac:dyDescent="0.25">
      <c r="A35" s="527" t="s">
        <v>560</v>
      </c>
      <c r="B35" s="527"/>
      <c r="C35" s="527" t="s">
        <v>1361</v>
      </c>
      <c r="D35" s="527"/>
      <c r="E35" s="219"/>
      <c r="F35" s="219"/>
      <c r="G35" s="219"/>
      <c r="H35" s="219"/>
      <c r="I35" s="219"/>
    </row>
    <row r="42" spans="1:9" x14ac:dyDescent="0.25">
      <c r="A42" s="48" t="s">
        <v>1445</v>
      </c>
    </row>
  </sheetData>
  <sheetProtection password="CA9D" sheet="1" objects="1" scenarios="1"/>
  <mergeCells count="56">
    <mergeCell ref="E20:H20"/>
    <mergeCell ref="A21:D21"/>
    <mergeCell ref="E21:H21"/>
    <mergeCell ref="A15:D15"/>
    <mergeCell ref="E15:H15"/>
    <mergeCell ref="A16:I16"/>
    <mergeCell ref="A18:D18"/>
    <mergeCell ref="E18:H18"/>
    <mergeCell ref="A8:D8"/>
    <mergeCell ref="E8:H8"/>
    <mergeCell ref="A11:D11"/>
    <mergeCell ref="E11:H11"/>
    <mergeCell ref="A19:I19"/>
    <mergeCell ref="A13:D13"/>
    <mergeCell ref="E13:H13"/>
    <mergeCell ref="A17:D17"/>
    <mergeCell ref="E17:H17"/>
    <mergeCell ref="A9:D9"/>
    <mergeCell ref="E9:H9"/>
    <mergeCell ref="A10:I10"/>
    <mergeCell ref="A14:D14"/>
    <mergeCell ref="E14:H14"/>
    <mergeCell ref="A12:D12"/>
    <mergeCell ref="E12:H12"/>
    <mergeCell ref="C3:I3"/>
    <mergeCell ref="A34:I34"/>
    <mergeCell ref="A27:D27"/>
    <mergeCell ref="E27:H27"/>
    <mergeCell ref="A23:D23"/>
    <mergeCell ref="E24:H24"/>
    <mergeCell ref="E23:H23"/>
    <mergeCell ref="A24:D24"/>
    <mergeCell ref="A31:H31"/>
    <mergeCell ref="A29:D29"/>
    <mergeCell ref="E29:H29"/>
    <mergeCell ref="A25:D25"/>
    <mergeCell ref="E25:H25"/>
    <mergeCell ref="A28:I28"/>
    <mergeCell ref="A30:D30"/>
    <mergeCell ref="E30:H30"/>
    <mergeCell ref="C35:D35"/>
    <mergeCell ref="A1:I1"/>
    <mergeCell ref="A2:I2"/>
    <mergeCell ref="A5:I5"/>
    <mergeCell ref="A6:I6"/>
    <mergeCell ref="A7:D7"/>
    <mergeCell ref="E7:H7"/>
    <mergeCell ref="B4:C4"/>
    <mergeCell ref="A35:B35"/>
    <mergeCell ref="A20:D20"/>
    <mergeCell ref="A32:I32"/>
    <mergeCell ref="A33:I33"/>
    <mergeCell ref="A22:I22"/>
    <mergeCell ref="A26:D26"/>
    <mergeCell ref="E26:H26"/>
    <mergeCell ref="A3:B3"/>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I33"/>
  <sheetViews>
    <sheetView view="pageLayout" zoomScaleNormal="100" workbookViewId="0">
      <selection sqref="A1:I1"/>
    </sheetView>
  </sheetViews>
  <sheetFormatPr defaultColWidth="9.140625" defaultRowHeight="15" x14ac:dyDescent="0.25"/>
  <cols>
    <col min="1" max="8" width="9.140625" style="29"/>
    <col min="9" max="9" width="9.140625" style="2"/>
    <col min="10" max="16384" width="9.140625" style="29"/>
  </cols>
  <sheetData>
    <row r="1" spans="1:9" ht="30.95" customHeight="1" x14ac:dyDescent="0.3">
      <c r="A1" s="447" t="s">
        <v>1038</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103</v>
      </c>
      <c r="D3" s="520"/>
      <c r="E3" s="520"/>
      <c r="F3" s="520"/>
      <c r="G3" s="520"/>
      <c r="H3" s="520"/>
      <c r="I3" s="521"/>
    </row>
    <row r="4" spans="1:9" ht="14.65" x14ac:dyDescent="0.3">
      <c r="A4" s="81" t="s">
        <v>29</v>
      </c>
      <c r="B4" s="670" t="s">
        <v>786</v>
      </c>
      <c r="C4" s="670"/>
      <c r="D4" s="670"/>
      <c r="E4" s="670"/>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t="s">
        <v>1040</v>
      </c>
      <c r="B8" s="506"/>
      <c r="C8" s="506"/>
      <c r="D8" s="506"/>
      <c r="E8" s="506" t="s">
        <v>1039</v>
      </c>
      <c r="F8" s="506"/>
      <c r="G8" s="506"/>
      <c r="H8" s="506"/>
      <c r="I8" s="105">
        <v>3</v>
      </c>
    </row>
    <row r="9" spans="1:9" x14ac:dyDescent="0.25">
      <c r="A9" s="650"/>
      <c r="B9" s="506"/>
      <c r="C9" s="506"/>
      <c r="D9" s="506"/>
      <c r="E9" s="506"/>
      <c r="F9" s="506"/>
      <c r="G9" s="506"/>
      <c r="H9" s="506"/>
      <c r="I9" s="105"/>
    </row>
    <row r="10" spans="1:9" x14ac:dyDescent="0.25">
      <c r="A10" s="666" t="s">
        <v>43</v>
      </c>
      <c r="B10" s="667"/>
      <c r="C10" s="667"/>
      <c r="D10" s="667"/>
      <c r="E10" s="667"/>
      <c r="F10" s="667"/>
      <c r="G10" s="667"/>
      <c r="H10" s="667"/>
      <c r="I10" s="668"/>
    </row>
    <row r="11" spans="1:9" x14ac:dyDescent="0.25">
      <c r="A11" s="645" t="s">
        <v>736</v>
      </c>
      <c r="B11" s="646"/>
      <c r="C11" s="646"/>
      <c r="D11" s="646"/>
      <c r="E11" s="506" t="s">
        <v>90</v>
      </c>
      <c r="F11" s="506"/>
      <c r="G11" s="506"/>
      <c r="H11" s="506"/>
      <c r="I11" s="105">
        <v>3</v>
      </c>
    </row>
    <row r="12" spans="1:9" x14ac:dyDescent="0.25">
      <c r="A12" s="650" t="s">
        <v>13</v>
      </c>
      <c r="B12" s="506"/>
      <c r="C12" s="506"/>
      <c r="D12" s="506"/>
      <c r="E12" s="646" t="s">
        <v>136</v>
      </c>
      <c r="F12" s="646"/>
      <c r="G12" s="646"/>
      <c r="H12" s="646"/>
      <c r="I12" s="105">
        <v>3</v>
      </c>
    </row>
    <row r="13" spans="1:9" ht="15" customHeight="1" x14ac:dyDescent="0.25">
      <c r="A13" s="645" t="s">
        <v>396</v>
      </c>
      <c r="B13" s="646"/>
      <c r="C13" s="646"/>
      <c r="D13" s="646"/>
      <c r="E13" s="646" t="s">
        <v>12</v>
      </c>
      <c r="F13" s="646"/>
      <c r="G13" s="646"/>
      <c r="H13" s="646"/>
      <c r="I13" s="105">
        <v>3</v>
      </c>
    </row>
    <row r="14" spans="1:9" x14ac:dyDescent="0.25">
      <c r="A14" s="645" t="s">
        <v>11</v>
      </c>
      <c r="B14" s="646"/>
      <c r="C14" s="646"/>
      <c r="D14" s="646"/>
      <c r="E14" s="646" t="s">
        <v>1753</v>
      </c>
      <c r="F14" s="646"/>
      <c r="G14" s="646"/>
      <c r="H14" s="646"/>
      <c r="I14" s="105">
        <v>12</v>
      </c>
    </row>
    <row r="15" spans="1:9" ht="15" customHeight="1" x14ac:dyDescent="0.25">
      <c r="A15" s="650" t="s">
        <v>403</v>
      </c>
      <c r="B15" s="506"/>
      <c r="C15" s="506"/>
      <c r="D15" s="506"/>
      <c r="E15" s="506" t="s">
        <v>205</v>
      </c>
      <c r="F15" s="506"/>
      <c r="G15" s="506"/>
      <c r="H15" s="506"/>
      <c r="I15" s="105">
        <v>3</v>
      </c>
    </row>
    <row r="16" spans="1:9" x14ac:dyDescent="0.25">
      <c r="A16" s="645" t="s">
        <v>378</v>
      </c>
      <c r="B16" s="646"/>
      <c r="C16" s="646"/>
      <c r="D16" s="646"/>
      <c r="E16" s="646" t="s">
        <v>132</v>
      </c>
      <c r="F16" s="646"/>
      <c r="G16" s="646"/>
      <c r="H16" s="646"/>
      <c r="I16" s="105">
        <v>3</v>
      </c>
    </row>
    <row r="17" spans="1:9" ht="46.5" customHeight="1" x14ac:dyDescent="0.25">
      <c r="A17" s="645" t="s">
        <v>10</v>
      </c>
      <c r="B17" s="646"/>
      <c r="C17" s="646"/>
      <c r="D17" s="646"/>
      <c r="E17" s="506" t="s">
        <v>1754</v>
      </c>
      <c r="F17" s="506"/>
      <c r="G17" s="506"/>
      <c r="H17" s="506"/>
      <c r="I17" s="105">
        <v>3</v>
      </c>
    </row>
    <row r="18" spans="1:9" ht="15" customHeight="1" x14ac:dyDescent="0.25">
      <c r="A18" s="645" t="s">
        <v>226</v>
      </c>
      <c r="B18" s="646"/>
      <c r="C18" s="646"/>
      <c r="D18" s="646"/>
      <c r="E18" s="646" t="s">
        <v>84</v>
      </c>
      <c r="F18" s="646"/>
      <c r="G18" s="646"/>
      <c r="H18" s="646"/>
      <c r="I18" s="105">
        <v>3</v>
      </c>
    </row>
    <row r="19" spans="1:9" ht="15" customHeight="1" x14ac:dyDescent="0.25">
      <c r="A19" s="650" t="s">
        <v>738</v>
      </c>
      <c r="B19" s="506"/>
      <c r="C19" s="506"/>
      <c r="D19" s="506"/>
      <c r="E19" s="506" t="s">
        <v>483</v>
      </c>
      <c r="F19" s="506"/>
      <c r="G19" s="506"/>
      <c r="H19" s="506"/>
      <c r="I19" s="105">
        <v>3</v>
      </c>
    </row>
    <row r="20" spans="1:9" x14ac:dyDescent="0.25">
      <c r="A20" s="650"/>
      <c r="B20" s="506"/>
      <c r="C20" s="506"/>
      <c r="D20" s="506"/>
      <c r="E20" s="506"/>
      <c r="F20" s="506"/>
      <c r="G20" s="506"/>
      <c r="H20" s="506"/>
      <c r="I20" s="105"/>
    </row>
    <row r="21" spans="1:9" ht="15" customHeight="1" x14ac:dyDescent="0.25">
      <c r="A21" s="666" t="s">
        <v>125</v>
      </c>
      <c r="B21" s="667"/>
      <c r="C21" s="667"/>
      <c r="D21" s="667"/>
      <c r="E21" s="667"/>
      <c r="F21" s="667"/>
      <c r="G21" s="667"/>
      <c r="H21" s="667"/>
      <c r="I21" s="668"/>
    </row>
    <row r="22" spans="1:9" x14ac:dyDescent="0.25">
      <c r="A22" s="645" t="s">
        <v>617</v>
      </c>
      <c r="B22" s="646"/>
      <c r="C22" s="646"/>
      <c r="D22" s="646"/>
      <c r="E22" s="506" t="s">
        <v>2253</v>
      </c>
      <c r="F22" s="506"/>
      <c r="G22" s="506"/>
      <c r="H22" s="506"/>
      <c r="I22" s="105">
        <v>8</v>
      </c>
    </row>
    <row r="23" spans="1:9" x14ac:dyDescent="0.25">
      <c r="A23" s="650"/>
      <c r="B23" s="506"/>
      <c r="C23" s="506"/>
      <c r="D23" s="506"/>
      <c r="E23" s="506"/>
      <c r="F23" s="506"/>
      <c r="G23" s="506"/>
      <c r="H23" s="506"/>
      <c r="I23" s="105"/>
    </row>
    <row r="24" spans="1:9" x14ac:dyDescent="0.25">
      <c r="A24" s="666" t="s">
        <v>3</v>
      </c>
      <c r="B24" s="667"/>
      <c r="C24" s="667"/>
      <c r="D24" s="667"/>
      <c r="E24" s="667"/>
      <c r="F24" s="667"/>
      <c r="G24" s="667"/>
      <c r="H24" s="667"/>
      <c r="I24" s="668"/>
    </row>
    <row r="25" spans="1:9" ht="30.95" customHeight="1" x14ac:dyDescent="0.25">
      <c r="A25" s="645" t="s">
        <v>15</v>
      </c>
      <c r="B25" s="646"/>
      <c r="C25" s="646"/>
      <c r="D25" s="646"/>
      <c r="E25" s="646" t="s">
        <v>80</v>
      </c>
      <c r="F25" s="646"/>
      <c r="G25" s="646"/>
      <c r="H25" s="646"/>
      <c r="I25" s="105">
        <v>3</v>
      </c>
    </row>
    <row r="26" spans="1:9" x14ac:dyDescent="0.25">
      <c r="A26" s="650"/>
      <c r="B26" s="506"/>
      <c r="C26" s="506"/>
      <c r="D26" s="506"/>
      <c r="E26" s="506"/>
      <c r="F26" s="506"/>
      <c r="G26" s="506"/>
      <c r="H26" s="506"/>
      <c r="I26" s="105"/>
    </row>
    <row r="27" spans="1:9" ht="15" customHeight="1" x14ac:dyDescent="0.25">
      <c r="A27" s="650"/>
      <c r="B27" s="506"/>
      <c r="C27" s="506"/>
      <c r="D27" s="506"/>
      <c r="E27" s="506"/>
      <c r="F27" s="506"/>
      <c r="G27" s="506"/>
      <c r="H27" s="506"/>
      <c r="I27" s="105"/>
    </row>
    <row r="28" spans="1:9" x14ac:dyDescent="0.25">
      <c r="A28" s="666" t="s">
        <v>18</v>
      </c>
      <c r="B28" s="667"/>
      <c r="C28" s="667"/>
      <c r="D28" s="667"/>
      <c r="E28" s="667"/>
      <c r="F28" s="667"/>
      <c r="G28" s="667"/>
      <c r="H28" s="667"/>
      <c r="I28" s="668"/>
    </row>
    <row r="29" spans="1:9" x14ac:dyDescent="0.25">
      <c r="A29" s="650" t="s">
        <v>39</v>
      </c>
      <c r="B29" s="506"/>
      <c r="C29" s="506"/>
      <c r="D29" s="506"/>
      <c r="E29" s="708" t="s">
        <v>81</v>
      </c>
      <c r="F29" s="708"/>
      <c r="G29" s="708"/>
      <c r="H29" s="708"/>
      <c r="I29" s="105">
        <v>6</v>
      </c>
    </row>
    <row r="30" spans="1:9" x14ac:dyDescent="0.25">
      <c r="A30" s="679" t="s">
        <v>1388</v>
      </c>
      <c r="B30" s="680"/>
      <c r="C30" s="680"/>
      <c r="D30" s="680"/>
      <c r="E30" s="680"/>
      <c r="F30" s="680"/>
      <c r="G30" s="680"/>
      <c r="H30" s="681"/>
      <c r="I30" s="107">
        <f>SUM(I28:I29,I25:I25,I22:I22,I11:I19,I7:I8)</f>
        <v>62</v>
      </c>
    </row>
    <row r="31" spans="1:9" x14ac:dyDescent="0.25">
      <c r="A31" s="502" t="s">
        <v>6</v>
      </c>
      <c r="B31" s="502"/>
      <c r="C31" s="502"/>
      <c r="D31" s="502"/>
      <c r="E31" s="502"/>
      <c r="F31" s="502"/>
      <c r="G31" s="502"/>
      <c r="H31" s="502"/>
      <c r="I31" s="502"/>
    </row>
    <row r="32" spans="1:9" ht="28.5" customHeight="1" x14ac:dyDescent="0.25">
      <c r="A32" s="503" t="s">
        <v>2013</v>
      </c>
      <c r="B32" s="503"/>
      <c r="C32" s="503"/>
      <c r="D32" s="503"/>
      <c r="E32" s="503"/>
      <c r="F32" s="503"/>
      <c r="G32" s="503"/>
      <c r="H32" s="503"/>
      <c r="I32" s="503"/>
    </row>
    <row r="33" spans="1:9" x14ac:dyDescent="0.25">
      <c r="A33" s="527" t="s">
        <v>560</v>
      </c>
      <c r="B33" s="527"/>
      <c r="C33" s="527" t="s">
        <v>1361</v>
      </c>
      <c r="D33" s="527"/>
      <c r="E33" s="219"/>
      <c r="F33" s="219"/>
      <c r="G33" s="219"/>
      <c r="H33" s="219"/>
      <c r="I33" s="93"/>
    </row>
  </sheetData>
  <sheetProtection password="CA9D" sheet="1" objects="1" scenarios="1"/>
  <mergeCells count="54">
    <mergeCell ref="C33:D33"/>
    <mergeCell ref="A3:B3"/>
    <mergeCell ref="C3:I3"/>
    <mergeCell ref="B4:E4"/>
    <mergeCell ref="A33:B33"/>
    <mergeCell ref="A18:D18"/>
    <mergeCell ref="E18:H18"/>
    <mergeCell ref="A31:I31"/>
    <mergeCell ref="A32:I32"/>
    <mergeCell ref="A23:D23"/>
    <mergeCell ref="E23:H23"/>
    <mergeCell ref="A24:I24"/>
    <mergeCell ref="A25:D25"/>
    <mergeCell ref="E25:H25"/>
    <mergeCell ref="A20:D20"/>
    <mergeCell ref="E20:H20"/>
    <mergeCell ref="A30:H30"/>
    <mergeCell ref="A29:D29"/>
    <mergeCell ref="E29:H29"/>
    <mergeCell ref="A27:D27"/>
    <mergeCell ref="E27:H27"/>
    <mergeCell ref="A28:I28"/>
    <mergeCell ref="A21:I21"/>
    <mergeCell ref="A22:D22"/>
    <mergeCell ref="E22:H22"/>
    <mergeCell ref="A26:D26"/>
    <mergeCell ref="E26:H26"/>
    <mergeCell ref="A11:D11"/>
    <mergeCell ref="E11:H11"/>
    <mergeCell ref="A16:D16"/>
    <mergeCell ref="E16:H16"/>
    <mergeCell ref="A19:D19"/>
    <mergeCell ref="E19:H19"/>
    <mergeCell ref="A12:D12"/>
    <mergeCell ref="E12:H12"/>
    <mergeCell ref="E14:H14"/>
    <mergeCell ref="A15:D15"/>
    <mergeCell ref="E15:H15"/>
    <mergeCell ref="A13:D13"/>
    <mergeCell ref="E13:H13"/>
    <mergeCell ref="A14:D14"/>
    <mergeCell ref="A17:D17"/>
    <mergeCell ref="E17:H17"/>
    <mergeCell ref="A1:I1"/>
    <mergeCell ref="A2:I2"/>
    <mergeCell ref="A5:I5"/>
    <mergeCell ref="A6:I6"/>
    <mergeCell ref="A7:D7"/>
    <mergeCell ref="E7:H7"/>
    <mergeCell ref="A8:D8"/>
    <mergeCell ref="E8:H8"/>
    <mergeCell ref="A9:D9"/>
    <mergeCell ref="E9:H9"/>
    <mergeCell ref="A10:I10"/>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I32"/>
  <sheetViews>
    <sheetView view="pageLayout" zoomScaleNormal="100" workbookViewId="0">
      <selection sqref="A1:I1"/>
    </sheetView>
  </sheetViews>
  <sheetFormatPr defaultColWidth="9.140625" defaultRowHeight="15" x14ac:dyDescent="0.25"/>
  <cols>
    <col min="1" max="8" width="9.140625" style="29"/>
    <col min="9" max="9" width="9.140625" style="2"/>
    <col min="10" max="16384" width="9.140625" style="29"/>
  </cols>
  <sheetData>
    <row r="1" spans="1:9" ht="30.95" customHeight="1" x14ac:dyDescent="0.25">
      <c r="A1" s="447" t="s">
        <v>1041</v>
      </c>
      <c r="B1" s="447"/>
      <c r="C1" s="447"/>
      <c r="D1" s="447"/>
      <c r="E1" s="447"/>
      <c r="F1" s="447"/>
      <c r="G1" s="447"/>
      <c r="H1" s="447"/>
      <c r="I1" s="447"/>
    </row>
    <row r="2" spans="1:9" x14ac:dyDescent="0.25">
      <c r="A2" s="447" t="s">
        <v>625</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81" t="s">
        <v>29</v>
      </c>
      <c r="B4" s="670" t="s">
        <v>1128</v>
      </c>
      <c r="C4" s="670"/>
      <c r="D4" s="670"/>
      <c r="E4" s="670"/>
      <c r="F4" s="213"/>
      <c r="G4" s="213"/>
      <c r="H4" s="213"/>
      <c r="I4" s="83"/>
    </row>
    <row r="5" spans="1:9" x14ac:dyDescent="0.25">
      <c r="A5" s="529"/>
      <c r="B5" s="530"/>
      <c r="C5" s="530"/>
      <c r="D5" s="530"/>
      <c r="E5" s="530"/>
      <c r="F5" s="530"/>
      <c r="G5" s="530"/>
      <c r="H5" s="530"/>
      <c r="I5" s="531"/>
    </row>
    <row r="6" spans="1:9" x14ac:dyDescent="0.25">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29.2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x14ac:dyDescent="0.25">
      <c r="A10" s="532" t="s">
        <v>43</v>
      </c>
      <c r="B10" s="533"/>
      <c r="C10" s="533"/>
      <c r="D10" s="533"/>
      <c r="E10" s="533"/>
      <c r="F10" s="533"/>
      <c r="G10" s="533"/>
      <c r="H10" s="533"/>
      <c r="I10" s="534"/>
    </row>
    <row r="11" spans="1:9" ht="30.95" customHeight="1" x14ac:dyDescent="0.25">
      <c r="A11" s="504" t="s">
        <v>13</v>
      </c>
      <c r="B11" s="505"/>
      <c r="C11" s="505"/>
      <c r="D11" s="505"/>
      <c r="E11" s="512" t="s">
        <v>1724</v>
      </c>
      <c r="F11" s="512"/>
      <c r="G11" s="512"/>
      <c r="H11" s="512"/>
      <c r="I11" s="83">
        <v>3</v>
      </c>
    </row>
    <row r="12" spans="1:9" ht="15" customHeight="1" x14ac:dyDescent="0.25">
      <c r="A12" s="504" t="s">
        <v>212</v>
      </c>
      <c r="B12" s="505"/>
      <c r="C12" s="505"/>
      <c r="D12" s="505"/>
      <c r="E12" s="499" t="s">
        <v>12</v>
      </c>
      <c r="F12" s="499"/>
      <c r="G12" s="499"/>
      <c r="H12" s="499"/>
      <c r="I12" s="83">
        <v>3</v>
      </c>
    </row>
    <row r="13" spans="1:9" ht="28.5" customHeight="1" x14ac:dyDescent="0.25">
      <c r="A13" s="504" t="s">
        <v>10</v>
      </c>
      <c r="B13" s="505"/>
      <c r="C13" s="505"/>
      <c r="D13" s="505"/>
      <c r="E13" s="499" t="s">
        <v>74</v>
      </c>
      <c r="F13" s="499"/>
      <c r="G13" s="499"/>
      <c r="H13" s="499"/>
      <c r="I13" s="83">
        <v>6</v>
      </c>
    </row>
    <row r="14" spans="1:9" ht="15" customHeight="1" x14ac:dyDescent="0.25">
      <c r="A14" s="504" t="s">
        <v>402</v>
      </c>
      <c r="B14" s="505"/>
      <c r="C14" s="505"/>
      <c r="D14" s="505"/>
      <c r="E14" s="499" t="s">
        <v>1042</v>
      </c>
      <c r="F14" s="499"/>
      <c r="G14" s="499"/>
      <c r="H14" s="499"/>
      <c r="I14" s="83">
        <v>3</v>
      </c>
    </row>
    <row r="15" spans="1:9" ht="15" customHeight="1" x14ac:dyDescent="0.25">
      <c r="A15" s="645" t="s">
        <v>727</v>
      </c>
      <c r="B15" s="646"/>
      <c r="C15" s="646"/>
      <c r="D15" s="646"/>
      <c r="E15" s="506" t="s">
        <v>1725</v>
      </c>
      <c r="F15" s="506"/>
      <c r="G15" s="506"/>
      <c r="H15" s="506"/>
      <c r="I15" s="83">
        <v>12</v>
      </c>
    </row>
    <row r="16" spans="1:9" ht="15" customHeight="1" x14ac:dyDescent="0.25">
      <c r="A16" s="498"/>
      <c r="B16" s="499"/>
      <c r="C16" s="499"/>
      <c r="D16" s="499"/>
      <c r="E16" s="499"/>
      <c r="F16" s="499"/>
      <c r="G16" s="499"/>
      <c r="H16" s="499"/>
      <c r="I16" s="83"/>
    </row>
    <row r="17" spans="1:9" ht="15" customHeight="1" x14ac:dyDescent="0.25">
      <c r="A17" s="532" t="s">
        <v>125</v>
      </c>
      <c r="B17" s="533"/>
      <c r="C17" s="533"/>
      <c r="D17" s="533"/>
      <c r="E17" s="533"/>
      <c r="F17" s="533"/>
      <c r="G17" s="533"/>
      <c r="H17" s="533"/>
      <c r="I17" s="534"/>
    </row>
    <row r="18" spans="1:9" ht="15" customHeight="1" x14ac:dyDescent="0.25">
      <c r="A18" s="498" t="s">
        <v>37</v>
      </c>
      <c r="B18" s="499"/>
      <c r="C18" s="499"/>
      <c r="D18" s="499"/>
      <c r="E18" s="499" t="s">
        <v>83</v>
      </c>
      <c r="F18" s="499"/>
      <c r="G18" s="499"/>
      <c r="H18" s="499"/>
      <c r="I18" s="83">
        <v>8</v>
      </c>
    </row>
    <row r="19" spans="1:9" ht="15" customHeight="1" x14ac:dyDescent="0.25">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ht="30" customHeight="1" x14ac:dyDescent="0.25">
      <c r="A21" s="504" t="s">
        <v>15</v>
      </c>
      <c r="B21" s="505"/>
      <c r="C21" s="505"/>
      <c r="D21" s="505"/>
      <c r="E21" s="539" t="s">
        <v>80</v>
      </c>
      <c r="F21" s="539"/>
      <c r="G21" s="539"/>
      <c r="H21" s="539"/>
      <c r="I21" s="83">
        <v>3</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504" t="s">
        <v>784</v>
      </c>
      <c r="B24" s="505"/>
      <c r="C24" s="505"/>
      <c r="D24" s="505"/>
      <c r="E24" s="499" t="s">
        <v>621</v>
      </c>
      <c r="F24" s="499"/>
      <c r="G24" s="499"/>
      <c r="H24" s="499"/>
      <c r="I24" s="83">
        <v>6</v>
      </c>
    </row>
    <row r="25" spans="1:9" ht="30" customHeight="1" x14ac:dyDescent="0.25">
      <c r="A25" s="504" t="s">
        <v>1043</v>
      </c>
      <c r="B25" s="505"/>
      <c r="C25" s="505"/>
      <c r="D25" s="505"/>
      <c r="E25" s="505" t="s">
        <v>1044</v>
      </c>
      <c r="F25" s="505"/>
      <c r="G25" s="505"/>
      <c r="H25" s="505"/>
      <c r="I25" s="83">
        <v>6</v>
      </c>
    </row>
    <row r="26" spans="1:9" x14ac:dyDescent="0.25">
      <c r="A26" s="498"/>
      <c r="B26" s="499"/>
      <c r="C26" s="499"/>
      <c r="D26" s="499"/>
      <c r="E26" s="499"/>
      <c r="F26" s="499"/>
      <c r="G26" s="499"/>
      <c r="H26" s="499"/>
      <c r="I26" s="83"/>
    </row>
    <row r="27" spans="1:9" x14ac:dyDescent="0.25">
      <c r="A27" s="532" t="s">
        <v>18</v>
      </c>
      <c r="B27" s="533"/>
      <c r="C27" s="533"/>
      <c r="D27" s="533"/>
      <c r="E27" s="533"/>
      <c r="F27" s="533"/>
      <c r="G27" s="533"/>
      <c r="H27" s="533"/>
      <c r="I27" s="534"/>
    </row>
    <row r="28" spans="1:9" x14ac:dyDescent="0.25">
      <c r="A28" s="498" t="s">
        <v>391</v>
      </c>
      <c r="B28" s="499"/>
      <c r="C28" s="499"/>
      <c r="D28" s="499"/>
      <c r="E28" s="499" t="s">
        <v>232</v>
      </c>
      <c r="F28" s="499"/>
      <c r="G28" s="499"/>
      <c r="H28" s="499"/>
      <c r="I28" s="83">
        <v>3</v>
      </c>
    </row>
    <row r="29" spans="1:9" x14ac:dyDescent="0.25">
      <c r="A29" s="516" t="s">
        <v>1390</v>
      </c>
      <c r="B29" s="517"/>
      <c r="C29" s="517"/>
      <c r="D29" s="517"/>
      <c r="E29" s="517"/>
      <c r="F29" s="517"/>
      <c r="G29" s="517"/>
      <c r="H29" s="518"/>
      <c r="I29" s="86">
        <f>SUM(I28:I28,I21:I26,I18,I11:I16,I7:I9)</f>
        <v>62</v>
      </c>
    </row>
    <row r="30" spans="1:9" x14ac:dyDescent="0.25">
      <c r="A30" s="502" t="s">
        <v>6</v>
      </c>
      <c r="B30" s="502"/>
      <c r="C30" s="502"/>
      <c r="D30" s="502"/>
      <c r="E30" s="502"/>
      <c r="F30" s="502"/>
      <c r="G30" s="502"/>
      <c r="H30" s="502"/>
      <c r="I30" s="502"/>
    </row>
    <row r="31" spans="1:9" ht="30.95" customHeight="1" x14ac:dyDescent="0.25">
      <c r="A31" s="503" t="s">
        <v>2013</v>
      </c>
      <c r="B31" s="503"/>
      <c r="C31" s="503"/>
      <c r="D31" s="503"/>
      <c r="E31" s="503"/>
      <c r="F31" s="503"/>
      <c r="G31" s="503"/>
      <c r="H31" s="503"/>
      <c r="I31" s="503"/>
    </row>
    <row r="32" spans="1:9" x14ac:dyDescent="0.25">
      <c r="A32" s="527" t="s">
        <v>560</v>
      </c>
      <c r="B32" s="527"/>
      <c r="C32" s="527" t="s">
        <v>1361</v>
      </c>
      <c r="D32" s="527"/>
      <c r="E32" s="219"/>
      <c r="F32" s="219"/>
      <c r="G32" s="219"/>
      <c r="H32" s="219"/>
      <c r="I32" s="93"/>
    </row>
  </sheetData>
  <sheetProtection password="CA9D" sheet="1" objects="1" scenarios="1"/>
  <mergeCells count="51">
    <mergeCell ref="A32:B32"/>
    <mergeCell ref="A28:D28"/>
    <mergeCell ref="E28:H28"/>
    <mergeCell ref="A29:H29"/>
    <mergeCell ref="A30:I30"/>
    <mergeCell ref="A31:I31"/>
    <mergeCell ref="C32:D32"/>
    <mergeCell ref="A26:D26"/>
    <mergeCell ref="E26:H26"/>
    <mergeCell ref="A27:I27"/>
    <mergeCell ref="A19:D19"/>
    <mergeCell ref="E19:H19"/>
    <mergeCell ref="A20:I20"/>
    <mergeCell ref="A21:D21"/>
    <mergeCell ref="E21:H21"/>
    <mergeCell ref="A22:D22"/>
    <mergeCell ref="E22:H22"/>
    <mergeCell ref="A25:D25"/>
    <mergeCell ref="E25:H25"/>
    <mergeCell ref="A18:D18"/>
    <mergeCell ref="E18:H18"/>
    <mergeCell ref="A24:D24"/>
    <mergeCell ref="E24:H24"/>
    <mergeCell ref="A12:D12"/>
    <mergeCell ref="E12:H12"/>
    <mergeCell ref="A14:D14"/>
    <mergeCell ref="E14:H14"/>
    <mergeCell ref="A13:D13"/>
    <mergeCell ref="E13:H13"/>
    <mergeCell ref="A15:D15"/>
    <mergeCell ref="E15:H15"/>
    <mergeCell ref="A16:D16"/>
    <mergeCell ref="E16:H16"/>
    <mergeCell ref="A17:I17"/>
    <mergeCell ref="A23:I23"/>
    <mergeCell ref="A11:D11"/>
    <mergeCell ref="E11:H11"/>
    <mergeCell ref="A1:I1"/>
    <mergeCell ref="A2:I2"/>
    <mergeCell ref="A5:I5"/>
    <mergeCell ref="A6:I6"/>
    <mergeCell ref="A7:D7"/>
    <mergeCell ref="E7:H7"/>
    <mergeCell ref="A8:D8"/>
    <mergeCell ref="E8:H8"/>
    <mergeCell ref="A9:D9"/>
    <mergeCell ref="E9:H9"/>
    <mergeCell ref="A10:I10"/>
    <mergeCell ref="B4:E4"/>
    <mergeCell ref="A3:B3"/>
    <mergeCell ref="C3:I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I36"/>
  <sheetViews>
    <sheetView view="pageLayout" zoomScaleNormal="100" workbookViewId="0">
      <selection sqref="A1:I35"/>
    </sheetView>
  </sheetViews>
  <sheetFormatPr defaultColWidth="9.140625" defaultRowHeight="15" x14ac:dyDescent="0.25"/>
  <cols>
    <col min="1" max="8" width="9.140625" style="252"/>
    <col min="9" max="9" width="9.140625" style="2"/>
    <col min="10" max="16384" width="9.140625" style="252"/>
  </cols>
  <sheetData>
    <row r="1" spans="1:9" ht="30.95" customHeight="1" x14ac:dyDescent="0.3">
      <c r="A1" s="447" t="s">
        <v>1038</v>
      </c>
      <c r="B1" s="447"/>
      <c r="C1" s="447"/>
      <c r="D1" s="447"/>
      <c r="E1" s="447"/>
      <c r="F1" s="447"/>
      <c r="G1" s="447"/>
      <c r="H1" s="447"/>
      <c r="I1" s="447"/>
    </row>
    <row r="2" spans="1:9" x14ac:dyDescent="0.25">
      <c r="A2" s="447" t="s">
        <v>625</v>
      </c>
      <c r="B2" s="447"/>
      <c r="C2" s="447"/>
      <c r="D2" s="447"/>
      <c r="E2" s="447"/>
      <c r="F2" s="447"/>
      <c r="G2" s="447"/>
      <c r="H2" s="447"/>
      <c r="I2" s="447"/>
    </row>
    <row r="3" spans="1:9" x14ac:dyDescent="0.25">
      <c r="A3" s="519" t="s">
        <v>27</v>
      </c>
      <c r="B3" s="520"/>
      <c r="C3" s="520" t="s">
        <v>469</v>
      </c>
      <c r="D3" s="520"/>
      <c r="E3" s="520"/>
      <c r="F3" s="520"/>
      <c r="G3" s="520"/>
      <c r="H3" s="520"/>
      <c r="I3" s="521"/>
    </row>
    <row r="4" spans="1:9" ht="14.65" x14ac:dyDescent="0.3">
      <c r="A4" s="81" t="s">
        <v>29</v>
      </c>
      <c r="B4" s="670" t="s">
        <v>1128</v>
      </c>
      <c r="C4" s="670"/>
      <c r="D4" s="670"/>
      <c r="E4" s="670"/>
      <c r="F4" s="253"/>
      <c r="G4" s="253"/>
      <c r="H4" s="25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650" t="s">
        <v>1040</v>
      </c>
      <c r="B8" s="506"/>
      <c r="C8" s="506"/>
      <c r="D8" s="506"/>
      <c r="E8" s="506" t="s">
        <v>9</v>
      </c>
      <c r="F8" s="506"/>
      <c r="G8" s="506"/>
      <c r="H8" s="506"/>
      <c r="I8" s="105">
        <v>3</v>
      </c>
    </row>
    <row r="9" spans="1:9" x14ac:dyDescent="0.25">
      <c r="A9" s="650"/>
      <c r="B9" s="506"/>
      <c r="C9" s="506"/>
      <c r="D9" s="506"/>
      <c r="E9" s="506"/>
      <c r="F9" s="506"/>
      <c r="G9" s="506"/>
      <c r="H9" s="506"/>
      <c r="I9" s="105"/>
    </row>
    <row r="10" spans="1:9" x14ac:dyDescent="0.25">
      <c r="A10" s="666" t="s">
        <v>43</v>
      </c>
      <c r="B10" s="667"/>
      <c r="C10" s="667"/>
      <c r="D10" s="667"/>
      <c r="E10" s="667"/>
      <c r="F10" s="667"/>
      <c r="G10" s="667"/>
      <c r="H10" s="667"/>
      <c r="I10" s="668"/>
    </row>
    <row r="11" spans="1:9" x14ac:dyDescent="0.25">
      <c r="A11" s="645" t="s">
        <v>736</v>
      </c>
      <c r="B11" s="646"/>
      <c r="C11" s="646"/>
      <c r="D11" s="646"/>
      <c r="E11" s="506" t="s">
        <v>90</v>
      </c>
      <c r="F11" s="506"/>
      <c r="G11" s="506"/>
      <c r="H11" s="506"/>
      <c r="I11" s="105">
        <v>3</v>
      </c>
    </row>
    <row r="12" spans="1:9" ht="15" customHeight="1" x14ac:dyDescent="0.25">
      <c r="A12" s="645" t="s">
        <v>2039</v>
      </c>
      <c r="B12" s="646"/>
      <c r="C12" s="646"/>
      <c r="D12" s="646"/>
      <c r="E12" s="646" t="s">
        <v>1922</v>
      </c>
      <c r="F12" s="646"/>
      <c r="G12" s="646"/>
      <c r="H12" s="646"/>
      <c r="I12" s="105">
        <v>6</v>
      </c>
    </row>
    <row r="13" spans="1:9" ht="15" customHeight="1" x14ac:dyDescent="0.25">
      <c r="A13" s="645" t="s">
        <v>396</v>
      </c>
      <c r="B13" s="646"/>
      <c r="C13" s="646"/>
      <c r="D13" s="646"/>
      <c r="E13" s="646" t="s">
        <v>12</v>
      </c>
      <c r="F13" s="646"/>
      <c r="G13" s="646"/>
      <c r="H13" s="646"/>
      <c r="I13" s="105">
        <v>3</v>
      </c>
    </row>
    <row r="14" spans="1:9" ht="29.25" customHeight="1" x14ac:dyDescent="0.25">
      <c r="A14" s="645" t="s">
        <v>11</v>
      </c>
      <c r="B14" s="646"/>
      <c r="C14" s="646"/>
      <c r="D14" s="646"/>
      <c r="E14" s="646" t="s">
        <v>159</v>
      </c>
      <c r="F14" s="646"/>
      <c r="G14" s="646"/>
      <c r="H14" s="646"/>
      <c r="I14" s="105">
        <v>6</v>
      </c>
    </row>
    <row r="15" spans="1:9" ht="15" customHeight="1" x14ac:dyDescent="0.25">
      <c r="A15" s="650" t="s">
        <v>403</v>
      </c>
      <c r="B15" s="506"/>
      <c r="C15" s="506"/>
      <c r="D15" s="506"/>
      <c r="E15" s="506" t="s">
        <v>205</v>
      </c>
      <c r="F15" s="506"/>
      <c r="G15" s="506"/>
      <c r="H15" s="506"/>
      <c r="I15" s="105">
        <v>3</v>
      </c>
    </row>
    <row r="16" spans="1:9" x14ac:dyDescent="0.25">
      <c r="A16" s="645" t="s">
        <v>378</v>
      </c>
      <c r="B16" s="646"/>
      <c r="C16" s="646"/>
      <c r="D16" s="646"/>
      <c r="E16" s="646" t="s">
        <v>132</v>
      </c>
      <c r="F16" s="646"/>
      <c r="G16" s="646"/>
      <c r="H16" s="646"/>
      <c r="I16" s="105">
        <v>3</v>
      </c>
    </row>
    <row r="17" spans="1:9" x14ac:dyDescent="0.25">
      <c r="A17" s="645" t="s">
        <v>2037</v>
      </c>
      <c r="B17" s="646"/>
      <c r="C17" s="646"/>
      <c r="D17" s="646"/>
      <c r="E17" s="506" t="s">
        <v>2038</v>
      </c>
      <c r="F17" s="506"/>
      <c r="G17" s="506"/>
      <c r="H17" s="506"/>
      <c r="I17" s="105">
        <v>3</v>
      </c>
    </row>
    <row r="18" spans="1:9" ht="15" customHeight="1" x14ac:dyDescent="0.25">
      <c r="A18" s="650" t="s">
        <v>1315</v>
      </c>
      <c r="B18" s="506"/>
      <c r="C18" s="506"/>
      <c r="D18" s="506"/>
      <c r="E18" s="506" t="s">
        <v>592</v>
      </c>
      <c r="F18" s="506"/>
      <c r="G18" s="506"/>
      <c r="H18" s="506"/>
      <c r="I18" s="105">
        <v>3</v>
      </c>
    </row>
    <row r="19" spans="1:9" x14ac:dyDescent="0.25">
      <c r="A19" s="650"/>
      <c r="B19" s="506"/>
      <c r="C19" s="506"/>
      <c r="D19" s="506"/>
      <c r="E19" s="506"/>
      <c r="F19" s="506"/>
      <c r="G19" s="506"/>
      <c r="H19" s="506"/>
      <c r="I19" s="105"/>
    </row>
    <row r="20" spans="1:9" ht="15" customHeight="1" x14ac:dyDescent="0.25">
      <c r="A20" s="666" t="s">
        <v>125</v>
      </c>
      <c r="B20" s="667"/>
      <c r="C20" s="667"/>
      <c r="D20" s="667"/>
      <c r="E20" s="667"/>
      <c r="F20" s="667"/>
      <c r="G20" s="667"/>
      <c r="H20" s="667"/>
      <c r="I20" s="668"/>
    </row>
    <row r="21" spans="1:9" x14ac:dyDescent="0.25">
      <c r="A21" s="645" t="s">
        <v>1758</v>
      </c>
      <c r="B21" s="646"/>
      <c r="C21" s="646"/>
      <c r="D21" s="646"/>
      <c r="E21" s="506" t="s">
        <v>1761</v>
      </c>
      <c r="F21" s="506"/>
      <c r="G21" s="506"/>
      <c r="H21" s="506"/>
      <c r="I21" s="105">
        <v>4</v>
      </c>
    </row>
    <row r="22" spans="1:9" x14ac:dyDescent="0.25">
      <c r="A22" s="645" t="s">
        <v>608</v>
      </c>
      <c r="B22" s="646"/>
      <c r="C22" s="646"/>
      <c r="D22" s="646"/>
      <c r="E22" s="506" t="s">
        <v>628</v>
      </c>
      <c r="F22" s="506"/>
      <c r="G22" s="506"/>
      <c r="H22" s="506"/>
      <c r="I22" s="105">
        <v>4</v>
      </c>
    </row>
    <row r="23" spans="1:9" x14ac:dyDescent="0.25">
      <c r="A23" s="650"/>
      <c r="B23" s="506"/>
      <c r="C23" s="506"/>
      <c r="D23" s="506"/>
      <c r="E23" s="506"/>
      <c r="F23" s="506"/>
      <c r="G23" s="506"/>
      <c r="H23" s="506"/>
      <c r="I23" s="105"/>
    </row>
    <row r="24" spans="1:9" x14ac:dyDescent="0.25">
      <c r="A24" s="666" t="s">
        <v>3</v>
      </c>
      <c r="B24" s="667"/>
      <c r="C24" s="667"/>
      <c r="D24" s="667"/>
      <c r="E24" s="667"/>
      <c r="F24" s="667"/>
      <c r="G24" s="667"/>
      <c r="H24" s="667"/>
      <c r="I24" s="668"/>
    </row>
    <row r="25" spans="1:9" x14ac:dyDescent="0.25">
      <c r="A25" s="645" t="s">
        <v>15</v>
      </c>
      <c r="B25" s="646"/>
      <c r="C25" s="646"/>
      <c r="D25" s="646"/>
      <c r="E25" s="646" t="s">
        <v>16</v>
      </c>
      <c r="F25" s="646"/>
      <c r="G25" s="646"/>
      <c r="H25" s="646"/>
      <c r="I25" s="105">
        <v>3</v>
      </c>
    </row>
    <row r="26" spans="1:9" x14ac:dyDescent="0.25">
      <c r="A26" s="650" t="s">
        <v>578</v>
      </c>
      <c r="B26" s="506"/>
      <c r="C26" s="506"/>
      <c r="D26" s="506"/>
      <c r="E26" s="506" t="s">
        <v>577</v>
      </c>
      <c r="F26" s="506"/>
      <c r="G26" s="506"/>
      <c r="H26" s="506"/>
      <c r="I26" s="105">
        <v>3</v>
      </c>
    </row>
    <row r="27" spans="1:9" ht="15" customHeight="1" x14ac:dyDescent="0.25">
      <c r="A27" s="650"/>
      <c r="B27" s="506"/>
      <c r="C27" s="506"/>
      <c r="D27" s="506"/>
      <c r="E27" s="506"/>
      <c r="F27" s="506"/>
      <c r="G27" s="506"/>
      <c r="H27" s="506"/>
      <c r="I27" s="105"/>
    </row>
    <row r="28" spans="1:9" x14ac:dyDescent="0.25">
      <c r="A28" s="666" t="s">
        <v>18</v>
      </c>
      <c r="B28" s="667"/>
      <c r="C28" s="667"/>
      <c r="D28" s="667"/>
      <c r="E28" s="667"/>
      <c r="F28" s="667"/>
      <c r="G28" s="667"/>
      <c r="H28" s="667"/>
      <c r="I28" s="668"/>
    </row>
    <row r="29" spans="1:9" ht="15" customHeight="1" x14ac:dyDescent="0.25">
      <c r="A29" s="650" t="s">
        <v>391</v>
      </c>
      <c r="B29" s="506"/>
      <c r="C29" s="506"/>
      <c r="D29" s="506"/>
      <c r="E29" s="506" t="s">
        <v>232</v>
      </c>
      <c r="F29" s="506"/>
      <c r="G29" s="506"/>
      <c r="H29" s="506"/>
      <c r="I29" s="105">
        <v>3</v>
      </c>
    </row>
    <row r="30" spans="1:9" ht="15" customHeight="1" x14ac:dyDescent="0.25">
      <c r="A30" s="650" t="s">
        <v>2058</v>
      </c>
      <c r="B30" s="506"/>
      <c r="C30" s="506"/>
      <c r="D30" s="506"/>
      <c r="E30" s="506" t="s">
        <v>613</v>
      </c>
      <c r="F30" s="506"/>
      <c r="G30" s="506"/>
      <c r="H30" s="506"/>
      <c r="I30" s="105">
        <v>4</v>
      </c>
    </row>
    <row r="31" spans="1:9" ht="15" customHeight="1" x14ac:dyDescent="0.25">
      <c r="A31" s="650" t="s">
        <v>650</v>
      </c>
      <c r="B31" s="506"/>
      <c r="C31" s="506"/>
      <c r="D31" s="506"/>
      <c r="E31" s="506" t="s">
        <v>216</v>
      </c>
      <c r="F31" s="506"/>
      <c r="G31" s="506"/>
      <c r="H31" s="506"/>
      <c r="I31" s="105">
        <v>3</v>
      </c>
    </row>
    <row r="32" spans="1:9" x14ac:dyDescent="0.25">
      <c r="A32" s="679" t="s">
        <v>2258</v>
      </c>
      <c r="B32" s="680"/>
      <c r="C32" s="680"/>
      <c r="D32" s="680"/>
      <c r="E32" s="680"/>
      <c r="F32" s="680"/>
      <c r="G32" s="680"/>
      <c r="H32" s="681"/>
      <c r="I32" s="107">
        <f>SUM(I7:I9,I11:I18,I21:I22,I25:I26,I29:I31)</f>
        <v>63</v>
      </c>
    </row>
    <row r="33" spans="1:9" x14ac:dyDescent="0.25">
      <c r="A33" s="502" t="s">
        <v>6</v>
      </c>
      <c r="B33" s="502"/>
      <c r="C33" s="502"/>
      <c r="D33" s="502"/>
      <c r="E33" s="502"/>
      <c r="F33" s="502"/>
      <c r="G33" s="502"/>
      <c r="H33" s="502"/>
      <c r="I33" s="502"/>
    </row>
    <row r="34" spans="1:9" s="266" customFormat="1" ht="28.5" customHeight="1" x14ac:dyDescent="0.25">
      <c r="A34" s="503" t="s">
        <v>2013</v>
      </c>
      <c r="B34" s="503"/>
      <c r="C34" s="503"/>
      <c r="D34" s="503"/>
      <c r="E34" s="503"/>
      <c r="F34" s="503"/>
      <c r="G34" s="503"/>
      <c r="H34" s="503"/>
      <c r="I34" s="503"/>
    </row>
    <row r="35" spans="1:9" ht="28.5" customHeight="1" x14ac:dyDescent="0.25">
      <c r="A35" s="503" t="s">
        <v>2133</v>
      </c>
      <c r="B35" s="503"/>
      <c r="C35" s="503"/>
      <c r="D35" s="503"/>
      <c r="E35" s="503"/>
      <c r="F35" s="503"/>
      <c r="G35" s="503"/>
      <c r="H35" s="503"/>
      <c r="I35" s="503"/>
    </row>
    <row r="36" spans="1:9" x14ac:dyDescent="0.25">
      <c r="A36" s="527" t="s">
        <v>560</v>
      </c>
      <c r="B36" s="527"/>
      <c r="C36" s="527" t="s">
        <v>1361</v>
      </c>
      <c r="D36" s="527"/>
      <c r="E36" s="254"/>
      <c r="F36" s="254"/>
      <c r="G36" s="254"/>
      <c r="H36" s="254"/>
      <c r="I36" s="93"/>
    </row>
  </sheetData>
  <sheetProtection password="CA9D" sheet="1" objects="1" scenarios="1"/>
  <mergeCells count="59">
    <mergeCell ref="A23:D23"/>
    <mergeCell ref="E23:H23"/>
    <mergeCell ref="A27:D27"/>
    <mergeCell ref="E27:H27"/>
    <mergeCell ref="A28:I28"/>
    <mergeCell ref="E25:H25"/>
    <mergeCell ref="A26:D26"/>
    <mergeCell ref="E26:H26"/>
    <mergeCell ref="A24:I24"/>
    <mergeCell ref="A25:D25"/>
    <mergeCell ref="A36:B36"/>
    <mergeCell ref="C36:D36"/>
    <mergeCell ref="A30:D30"/>
    <mergeCell ref="E30:H30"/>
    <mergeCell ref="A29:D29"/>
    <mergeCell ref="E29:H29"/>
    <mergeCell ref="A31:D31"/>
    <mergeCell ref="E31:H31"/>
    <mergeCell ref="A32:H32"/>
    <mergeCell ref="A33:I33"/>
    <mergeCell ref="A35:I35"/>
    <mergeCell ref="A34:I34"/>
    <mergeCell ref="A16:D16"/>
    <mergeCell ref="E16:H16"/>
    <mergeCell ref="A20:I20"/>
    <mergeCell ref="A22:D22"/>
    <mergeCell ref="E22:H22"/>
    <mergeCell ref="A21:D21"/>
    <mergeCell ref="E21:H21"/>
    <mergeCell ref="A19:D19"/>
    <mergeCell ref="E19:H19"/>
    <mergeCell ref="A17:D17"/>
    <mergeCell ref="E17:H17"/>
    <mergeCell ref="A18:D18"/>
    <mergeCell ref="E18:H18"/>
    <mergeCell ref="A14:D14"/>
    <mergeCell ref="E14:H14"/>
    <mergeCell ref="A15:D15"/>
    <mergeCell ref="A9:D9"/>
    <mergeCell ref="E9:H9"/>
    <mergeCell ref="A10:I10"/>
    <mergeCell ref="A11:D11"/>
    <mergeCell ref="E11:H11"/>
    <mergeCell ref="A13:D13"/>
    <mergeCell ref="E13:H13"/>
    <mergeCell ref="A12:D12"/>
    <mergeCell ref="E12:H12"/>
    <mergeCell ref="E15:H15"/>
    <mergeCell ref="A1:I1"/>
    <mergeCell ref="A2:I2"/>
    <mergeCell ref="A3:B3"/>
    <mergeCell ref="C3:I3"/>
    <mergeCell ref="B4:E4"/>
    <mergeCell ref="A5:I5"/>
    <mergeCell ref="A6:I6"/>
    <mergeCell ref="A7:D7"/>
    <mergeCell ref="E7:H7"/>
    <mergeCell ref="A8:D8"/>
    <mergeCell ref="E8:H8"/>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37"/>
  <sheetViews>
    <sheetView view="pageLayout" zoomScaleNormal="100" workbookViewId="0">
      <selection sqref="A1:I1"/>
    </sheetView>
  </sheetViews>
  <sheetFormatPr defaultColWidth="9.140625" defaultRowHeight="15" x14ac:dyDescent="0.25"/>
  <cols>
    <col min="1" max="16384" width="9.140625" style="29"/>
  </cols>
  <sheetData>
    <row r="1" spans="1:9" ht="29.25" customHeight="1" x14ac:dyDescent="0.3">
      <c r="A1" s="447" t="s">
        <v>1038</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283"/>
      <c r="E4" s="283"/>
      <c r="F4" s="283"/>
      <c r="G4" s="283"/>
      <c r="H4" s="283"/>
      <c r="I4" s="284"/>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284">
        <v>6</v>
      </c>
    </row>
    <row r="8" spans="1:9" ht="14.65" x14ac:dyDescent="0.3">
      <c r="A8" s="498"/>
      <c r="B8" s="499"/>
      <c r="C8" s="499"/>
      <c r="D8" s="499"/>
      <c r="E8" s="499"/>
      <c r="F8" s="499"/>
      <c r="G8" s="499"/>
      <c r="H8" s="499"/>
      <c r="I8" s="284"/>
    </row>
    <row r="9" spans="1:9" ht="14.65" x14ac:dyDescent="0.3">
      <c r="A9" s="532" t="s">
        <v>43</v>
      </c>
      <c r="B9" s="533"/>
      <c r="C9" s="533"/>
      <c r="D9" s="533"/>
      <c r="E9" s="533"/>
      <c r="F9" s="533"/>
      <c r="G9" s="533"/>
      <c r="H9" s="533"/>
      <c r="I9" s="534"/>
    </row>
    <row r="10" spans="1:9" ht="14.65" x14ac:dyDescent="0.3">
      <c r="A10" s="538" t="s">
        <v>736</v>
      </c>
      <c r="B10" s="539"/>
      <c r="C10" s="539"/>
      <c r="D10" s="539"/>
      <c r="E10" s="512" t="s">
        <v>90</v>
      </c>
      <c r="F10" s="512"/>
      <c r="G10" s="512"/>
      <c r="H10" s="512"/>
      <c r="I10" s="83">
        <v>3</v>
      </c>
    </row>
    <row r="11" spans="1:9" ht="14.25" customHeight="1" x14ac:dyDescent="0.3">
      <c r="A11" s="538" t="s">
        <v>13</v>
      </c>
      <c r="B11" s="539"/>
      <c r="C11" s="539"/>
      <c r="D11" s="539"/>
      <c r="E11" s="539" t="s">
        <v>136</v>
      </c>
      <c r="F11" s="539"/>
      <c r="G11" s="539"/>
      <c r="H11" s="539"/>
      <c r="I11" s="284">
        <v>3</v>
      </c>
    </row>
    <row r="12" spans="1:9" ht="14.65" x14ac:dyDescent="0.3">
      <c r="A12" s="538" t="s">
        <v>378</v>
      </c>
      <c r="B12" s="539"/>
      <c r="C12" s="539"/>
      <c r="D12" s="539"/>
      <c r="E12" s="539" t="s">
        <v>132</v>
      </c>
      <c r="F12" s="539"/>
      <c r="G12" s="539"/>
      <c r="H12" s="539"/>
      <c r="I12" s="83">
        <v>3</v>
      </c>
    </row>
    <row r="13" spans="1:9" ht="15" customHeight="1" x14ac:dyDescent="0.3">
      <c r="A13" s="538" t="s">
        <v>226</v>
      </c>
      <c r="B13" s="539"/>
      <c r="C13" s="539"/>
      <c r="D13" s="539"/>
      <c r="E13" s="539" t="s">
        <v>84</v>
      </c>
      <c r="F13" s="539"/>
      <c r="G13" s="539"/>
      <c r="H13" s="539"/>
      <c r="I13" s="83">
        <v>3</v>
      </c>
    </row>
    <row r="14" spans="1:9" ht="15" customHeight="1" x14ac:dyDescent="0.3">
      <c r="A14" s="572" t="s">
        <v>738</v>
      </c>
      <c r="B14" s="512"/>
      <c r="C14" s="512"/>
      <c r="D14" s="512"/>
      <c r="E14" s="512" t="s">
        <v>483</v>
      </c>
      <c r="F14" s="512"/>
      <c r="G14" s="512"/>
      <c r="H14" s="512"/>
      <c r="I14" s="83">
        <v>3</v>
      </c>
    </row>
    <row r="15" spans="1:9" ht="14.65" x14ac:dyDescent="0.3">
      <c r="A15" s="498"/>
      <c r="B15" s="499"/>
      <c r="C15" s="499"/>
      <c r="D15" s="499"/>
      <c r="E15" s="499"/>
      <c r="F15" s="499"/>
      <c r="G15" s="499"/>
      <c r="H15" s="499"/>
      <c r="I15" s="284"/>
    </row>
    <row r="16" spans="1:9" ht="15" customHeight="1" x14ac:dyDescent="0.3">
      <c r="A16" s="532" t="s">
        <v>125</v>
      </c>
      <c r="B16" s="533"/>
      <c r="C16" s="533"/>
      <c r="D16" s="533"/>
      <c r="E16" s="533"/>
      <c r="F16" s="533"/>
      <c r="G16" s="533"/>
      <c r="H16" s="533"/>
      <c r="I16" s="534"/>
    </row>
    <row r="17" spans="1:9" x14ac:dyDescent="0.25">
      <c r="A17" s="538" t="s">
        <v>617</v>
      </c>
      <c r="B17" s="539"/>
      <c r="C17" s="539"/>
      <c r="D17" s="539"/>
      <c r="E17" s="512" t="s">
        <v>1896</v>
      </c>
      <c r="F17" s="512"/>
      <c r="G17" s="512"/>
      <c r="H17" s="512"/>
      <c r="I17" s="103">
        <v>8</v>
      </c>
    </row>
    <row r="18" spans="1:9" ht="14.65" x14ac:dyDescent="0.3">
      <c r="A18" s="498"/>
      <c r="B18" s="499"/>
      <c r="C18" s="499"/>
      <c r="D18" s="499"/>
      <c r="E18" s="499"/>
      <c r="F18" s="499"/>
      <c r="G18" s="499"/>
      <c r="H18" s="499"/>
      <c r="I18" s="284"/>
    </row>
    <row r="19" spans="1:9" ht="14.65" x14ac:dyDescent="0.3">
      <c r="A19" s="532" t="s">
        <v>3</v>
      </c>
      <c r="B19" s="533"/>
      <c r="C19" s="533"/>
      <c r="D19" s="533"/>
      <c r="E19" s="533"/>
      <c r="F19" s="533"/>
      <c r="G19" s="533"/>
      <c r="H19" s="533"/>
      <c r="I19" s="534"/>
    </row>
    <row r="20" spans="1:9" ht="29.25" customHeight="1" x14ac:dyDescent="0.3">
      <c r="A20" s="538" t="s">
        <v>15</v>
      </c>
      <c r="B20" s="539"/>
      <c r="C20" s="539"/>
      <c r="D20" s="539"/>
      <c r="E20" s="539" t="s">
        <v>80</v>
      </c>
      <c r="F20" s="539"/>
      <c r="G20" s="539"/>
      <c r="H20" s="539"/>
      <c r="I20" s="83">
        <v>3</v>
      </c>
    </row>
    <row r="21" spans="1:9" ht="14.65" x14ac:dyDescent="0.3">
      <c r="A21" s="498"/>
      <c r="B21" s="499"/>
      <c r="C21" s="499"/>
      <c r="D21" s="499"/>
      <c r="E21" s="499"/>
      <c r="F21" s="499"/>
      <c r="G21" s="499"/>
      <c r="H21" s="499"/>
      <c r="I21" s="83"/>
    </row>
    <row r="22" spans="1:9" ht="14.65" x14ac:dyDescent="0.3">
      <c r="A22" s="641" t="s">
        <v>0</v>
      </c>
      <c r="B22" s="642"/>
      <c r="C22" s="642"/>
      <c r="D22" s="642"/>
      <c r="E22" s="642"/>
      <c r="F22" s="642"/>
      <c r="G22" s="642"/>
      <c r="H22" s="642"/>
      <c r="I22" s="643"/>
    </row>
    <row r="23" spans="1:9" x14ac:dyDescent="0.25">
      <c r="A23" s="538" t="s">
        <v>784</v>
      </c>
      <c r="B23" s="539"/>
      <c r="C23" s="539"/>
      <c r="D23" s="539"/>
      <c r="E23" s="512" t="s">
        <v>621</v>
      </c>
      <c r="F23" s="512"/>
      <c r="G23" s="512"/>
      <c r="H23" s="512"/>
      <c r="I23" s="103">
        <v>6</v>
      </c>
    </row>
    <row r="24" spans="1:9" x14ac:dyDescent="0.25">
      <c r="A24" s="538" t="s">
        <v>783</v>
      </c>
      <c r="B24" s="539"/>
      <c r="C24" s="539"/>
      <c r="D24" s="539"/>
      <c r="E24" s="539" t="s">
        <v>462</v>
      </c>
      <c r="F24" s="539"/>
      <c r="G24" s="539"/>
      <c r="H24" s="539"/>
      <c r="I24" s="103">
        <v>6</v>
      </c>
    </row>
    <row r="25" spans="1:9" x14ac:dyDescent="0.25">
      <c r="A25" s="572" t="s">
        <v>1036</v>
      </c>
      <c r="B25" s="512"/>
      <c r="C25" s="512"/>
      <c r="D25" s="512"/>
      <c r="E25" s="676" t="s">
        <v>421</v>
      </c>
      <c r="F25" s="676"/>
      <c r="G25" s="676"/>
      <c r="H25" s="676"/>
      <c r="I25" s="106">
        <v>17</v>
      </c>
    </row>
    <row r="26" spans="1:9" x14ac:dyDescent="0.25">
      <c r="A26" s="501" t="s">
        <v>1546</v>
      </c>
      <c r="B26" s="501"/>
      <c r="C26" s="501"/>
      <c r="D26" s="501"/>
      <c r="E26" s="501"/>
      <c r="F26" s="501"/>
      <c r="G26" s="501"/>
      <c r="H26" s="501"/>
      <c r="I26" s="114">
        <f>SUM(I7:I7,I10:I14,I17,I20,I23:I25)</f>
        <v>61</v>
      </c>
    </row>
    <row r="27" spans="1:9" x14ac:dyDescent="0.25">
      <c r="A27" s="669" t="s">
        <v>6</v>
      </c>
      <c r="B27" s="669"/>
      <c r="C27" s="669"/>
      <c r="D27" s="669"/>
      <c r="E27" s="669"/>
      <c r="F27" s="669"/>
      <c r="G27" s="669"/>
      <c r="H27" s="669"/>
      <c r="I27" s="669"/>
    </row>
    <row r="28" spans="1:9" ht="30.95" customHeight="1" x14ac:dyDescent="0.25">
      <c r="A28" s="640" t="s">
        <v>2013</v>
      </c>
      <c r="B28" s="640"/>
      <c r="C28" s="640"/>
      <c r="D28" s="640"/>
      <c r="E28" s="640"/>
      <c r="F28" s="640"/>
      <c r="G28" s="640"/>
      <c r="H28" s="640"/>
      <c r="I28" s="640"/>
    </row>
    <row r="29" spans="1:9" x14ac:dyDescent="0.25">
      <c r="A29" s="669"/>
      <c r="B29" s="669"/>
      <c r="C29" s="669"/>
      <c r="D29" s="669"/>
      <c r="E29" s="669"/>
      <c r="F29" s="669"/>
      <c r="G29" s="669"/>
      <c r="H29" s="669"/>
      <c r="I29" s="669"/>
    </row>
    <row r="30" spans="1:9" x14ac:dyDescent="0.25">
      <c r="A30" s="669" t="s">
        <v>415</v>
      </c>
      <c r="B30" s="669"/>
      <c r="C30" s="669"/>
      <c r="D30" s="669"/>
      <c r="E30" s="669"/>
      <c r="F30" s="669"/>
      <c r="G30" s="669"/>
      <c r="H30" s="669"/>
      <c r="I30" s="669"/>
    </row>
    <row r="31" spans="1:9" x14ac:dyDescent="0.25">
      <c r="A31" s="827" t="s">
        <v>416</v>
      </c>
      <c r="B31" s="827"/>
      <c r="C31" s="827"/>
      <c r="D31" s="827"/>
      <c r="E31" s="159">
        <v>4</v>
      </c>
      <c r="F31" s="158"/>
      <c r="G31" s="158"/>
      <c r="H31" s="158"/>
      <c r="I31" s="158"/>
    </row>
    <row r="32" spans="1:9" x14ac:dyDescent="0.25">
      <c r="A32" s="827" t="s">
        <v>1045</v>
      </c>
      <c r="B32" s="827"/>
      <c r="C32" s="827"/>
      <c r="D32" s="827"/>
      <c r="E32" s="159">
        <v>3</v>
      </c>
      <c r="F32" s="158"/>
      <c r="G32" s="158"/>
      <c r="H32" s="158"/>
      <c r="I32" s="158"/>
    </row>
    <row r="33" spans="1:9" x14ac:dyDescent="0.25">
      <c r="A33" s="827" t="s">
        <v>1046</v>
      </c>
      <c r="B33" s="827"/>
      <c r="C33" s="827"/>
      <c r="D33" s="827"/>
      <c r="E33" s="159">
        <v>3</v>
      </c>
      <c r="F33" s="158"/>
      <c r="G33" s="158"/>
      <c r="H33" s="158"/>
      <c r="I33" s="158"/>
    </row>
    <row r="34" spans="1:9" x14ac:dyDescent="0.25">
      <c r="A34" s="827" t="s">
        <v>1047</v>
      </c>
      <c r="B34" s="827"/>
      <c r="C34" s="827"/>
      <c r="D34" s="827"/>
      <c r="E34" s="159">
        <v>3</v>
      </c>
      <c r="F34" s="158"/>
      <c r="G34" s="158"/>
      <c r="H34" s="158"/>
      <c r="I34" s="158"/>
    </row>
    <row r="35" spans="1:9" x14ac:dyDescent="0.25">
      <c r="A35" s="827" t="s">
        <v>901</v>
      </c>
      <c r="B35" s="827"/>
      <c r="C35" s="827"/>
      <c r="D35" s="827"/>
      <c r="E35" s="159">
        <v>3</v>
      </c>
      <c r="F35" s="158"/>
      <c r="G35" s="158"/>
      <c r="H35" s="158"/>
      <c r="I35" s="158"/>
    </row>
    <row r="36" spans="1:9" x14ac:dyDescent="0.25">
      <c r="A36" s="827" t="s">
        <v>1048</v>
      </c>
      <c r="B36" s="827"/>
      <c r="C36" s="827"/>
      <c r="D36" s="827"/>
      <c r="E36" s="159">
        <v>3</v>
      </c>
      <c r="F36" s="158"/>
      <c r="G36" s="158"/>
      <c r="H36" s="158"/>
      <c r="I36" s="158"/>
    </row>
    <row r="37" spans="1:9" x14ac:dyDescent="0.25">
      <c r="A37" s="527" t="s">
        <v>560</v>
      </c>
      <c r="B37" s="527"/>
      <c r="C37" s="527" t="s">
        <v>1361</v>
      </c>
      <c r="D37" s="527"/>
      <c r="E37" s="87"/>
      <c r="F37" s="87"/>
      <c r="G37" s="87"/>
      <c r="H37" s="87"/>
      <c r="I37" s="87"/>
    </row>
  </sheetData>
  <sheetProtection password="CA9D" sheet="1" objects="1" scenarios="1"/>
  <mergeCells count="54">
    <mergeCell ref="A28:I28"/>
    <mergeCell ref="C37:D37"/>
    <mergeCell ref="A32:D32"/>
    <mergeCell ref="E24:H24"/>
    <mergeCell ref="A36:D36"/>
    <mergeCell ref="A29:I29"/>
    <mergeCell ref="A30:I30"/>
    <mergeCell ref="A34:D34"/>
    <mergeCell ref="A31:D31"/>
    <mergeCell ref="A33:D33"/>
    <mergeCell ref="A35:D35"/>
    <mergeCell ref="A26:H26"/>
    <mergeCell ref="A37:B37"/>
    <mergeCell ref="E13:H13"/>
    <mergeCell ref="A14:D14"/>
    <mergeCell ref="E14:H14"/>
    <mergeCell ref="A21:D21"/>
    <mergeCell ref="A27:I27"/>
    <mergeCell ref="A25:D25"/>
    <mergeCell ref="E25:H25"/>
    <mergeCell ref="A24:D24"/>
    <mergeCell ref="A19:I19"/>
    <mergeCell ref="E21:H21"/>
    <mergeCell ref="A22:I22"/>
    <mergeCell ref="A20:D20"/>
    <mergeCell ref="E20:H20"/>
    <mergeCell ref="E17:H17"/>
    <mergeCell ref="A23:D23"/>
    <mergeCell ref="E23:H23"/>
    <mergeCell ref="E8:H8"/>
    <mergeCell ref="A9:I9"/>
    <mergeCell ref="A18:D18"/>
    <mergeCell ref="E18:H18"/>
    <mergeCell ref="A15:D15"/>
    <mergeCell ref="E15:H15"/>
    <mergeCell ref="A16:I16"/>
    <mergeCell ref="A17:D17"/>
    <mergeCell ref="A11:D11"/>
    <mergeCell ref="E11:H11"/>
    <mergeCell ref="A10:D10"/>
    <mergeCell ref="E10:H10"/>
    <mergeCell ref="A12:D12"/>
    <mergeCell ref="E12:H12"/>
    <mergeCell ref="A13:D13"/>
    <mergeCell ref="A8:D8"/>
    <mergeCell ref="A1:I1"/>
    <mergeCell ref="A2:I2"/>
    <mergeCell ref="A5:I5"/>
    <mergeCell ref="A6:I6"/>
    <mergeCell ref="A7:D7"/>
    <mergeCell ref="E7:H7"/>
    <mergeCell ref="C3:I3"/>
    <mergeCell ref="A3:B3"/>
    <mergeCell ref="B4:C4"/>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I34"/>
  <sheetViews>
    <sheetView view="pageLayout" topLeftCell="A4" zoomScaleNormal="100" workbookViewId="0">
      <selection sqref="A1:I1"/>
    </sheetView>
  </sheetViews>
  <sheetFormatPr defaultColWidth="9.140625" defaultRowHeight="15" x14ac:dyDescent="0.25"/>
  <cols>
    <col min="1" max="16384" width="9.140625" style="30"/>
  </cols>
  <sheetData>
    <row r="1" spans="1:9" ht="29.25" customHeight="1" x14ac:dyDescent="0.3">
      <c r="A1" s="447" t="s">
        <v>1038</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209</v>
      </c>
      <c r="D3" s="520"/>
      <c r="E3" s="520"/>
      <c r="F3" s="520"/>
      <c r="G3" s="520"/>
      <c r="H3" s="520"/>
      <c r="I3" s="521"/>
    </row>
    <row r="4" spans="1:9" ht="14.65" x14ac:dyDescent="0.3">
      <c r="A4" s="81" t="s">
        <v>29</v>
      </c>
      <c r="B4" s="675">
        <v>45.010100000000001</v>
      </c>
      <c r="C4" s="675"/>
      <c r="D4" s="213"/>
      <c r="E4" s="213"/>
      <c r="F4" s="213"/>
      <c r="G4" s="213"/>
      <c r="H4" s="213"/>
      <c r="I4" s="214"/>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214">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214"/>
    </row>
    <row r="10" spans="1:9" ht="14.65" x14ac:dyDescent="0.3">
      <c r="A10" s="532" t="s">
        <v>43</v>
      </c>
      <c r="B10" s="533"/>
      <c r="C10" s="533"/>
      <c r="D10" s="533"/>
      <c r="E10" s="533"/>
      <c r="F10" s="533"/>
      <c r="G10" s="533"/>
      <c r="H10" s="533"/>
      <c r="I10" s="534"/>
    </row>
    <row r="11" spans="1:9" ht="14.65" x14ac:dyDescent="0.3">
      <c r="A11" s="538" t="s">
        <v>736</v>
      </c>
      <c r="B11" s="539"/>
      <c r="C11" s="539"/>
      <c r="D11" s="539"/>
      <c r="E11" s="512" t="s">
        <v>90</v>
      </c>
      <c r="F11" s="512"/>
      <c r="G11" s="512"/>
      <c r="H11" s="512"/>
      <c r="I11" s="83">
        <v>3</v>
      </c>
    </row>
    <row r="12" spans="1:9" ht="15" customHeight="1" x14ac:dyDescent="0.3">
      <c r="A12" s="504" t="s">
        <v>13</v>
      </c>
      <c r="B12" s="505"/>
      <c r="C12" s="505"/>
      <c r="D12" s="505"/>
      <c r="E12" s="539" t="s">
        <v>14</v>
      </c>
      <c r="F12" s="539"/>
      <c r="G12" s="539"/>
      <c r="H12" s="539"/>
      <c r="I12" s="214">
        <v>3</v>
      </c>
    </row>
    <row r="13" spans="1:9" ht="15" customHeight="1" x14ac:dyDescent="0.3">
      <c r="A13" s="504" t="s">
        <v>402</v>
      </c>
      <c r="B13" s="505"/>
      <c r="C13" s="505"/>
      <c r="D13" s="505"/>
      <c r="E13" s="499" t="s">
        <v>204</v>
      </c>
      <c r="F13" s="499"/>
      <c r="G13" s="499"/>
      <c r="H13" s="499"/>
      <c r="I13" s="83">
        <v>3</v>
      </c>
    </row>
    <row r="14" spans="1:9" ht="14.65" x14ac:dyDescent="0.3">
      <c r="A14" s="538" t="s">
        <v>403</v>
      </c>
      <c r="B14" s="539"/>
      <c r="C14" s="539"/>
      <c r="D14" s="539"/>
      <c r="E14" s="512" t="s">
        <v>205</v>
      </c>
      <c r="F14" s="512"/>
      <c r="G14" s="512"/>
      <c r="H14" s="512"/>
      <c r="I14" s="83">
        <v>3</v>
      </c>
    </row>
    <row r="15" spans="1:9" ht="14.65" x14ac:dyDescent="0.3">
      <c r="A15" s="538" t="s">
        <v>378</v>
      </c>
      <c r="B15" s="539"/>
      <c r="C15" s="539"/>
      <c r="D15" s="539"/>
      <c r="E15" s="539" t="s">
        <v>132</v>
      </c>
      <c r="F15" s="539"/>
      <c r="G15" s="539"/>
      <c r="H15" s="539"/>
      <c r="I15" s="83">
        <v>3</v>
      </c>
    </row>
    <row r="16" spans="1:9" ht="30.95" customHeight="1" x14ac:dyDescent="0.3">
      <c r="A16" s="504" t="s">
        <v>10</v>
      </c>
      <c r="B16" s="505"/>
      <c r="C16" s="505"/>
      <c r="D16" s="505"/>
      <c r="E16" s="499" t="s">
        <v>74</v>
      </c>
      <c r="F16" s="499"/>
      <c r="G16" s="499"/>
      <c r="H16" s="499"/>
      <c r="I16" s="83">
        <v>3</v>
      </c>
    </row>
    <row r="17" spans="1:9" ht="15" customHeight="1" x14ac:dyDescent="0.3">
      <c r="A17" s="538" t="s">
        <v>226</v>
      </c>
      <c r="B17" s="539"/>
      <c r="C17" s="539"/>
      <c r="D17" s="539"/>
      <c r="E17" s="539" t="s">
        <v>84</v>
      </c>
      <c r="F17" s="539"/>
      <c r="G17" s="539"/>
      <c r="H17" s="539"/>
      <c r="I17" s="83">
        <v>3</v>
      </c>
    </row>
    <row r="18" spans="1:9" ht="15" customHeight="1" x14ac:dyDescent="0.25">
      <c r="A18" s="645" t="s">
        <v>225</v>
      </c>
      <c r="B18" s="646"/>
      <c r="C18" s="646"/>
      <c r="D18" s="646"/>
      <c r="E18" s="646" t="s">
        <v>229</v>
      </c>
      <c r="F18" s="646"/>
      <c r="G18" s="646"/>
      <c r="H18" s="646"/>
      <c r="I18" s="105">
        <v>3</v>
      </c>
    </row>
    <row r="19" spans="1:9" x14ac:dyDescent="0.25">
      <c r="A19" s="650" t="s">
        <v>738</v>
      </c>
      <c r="B19" s="506"/>
      <c r="C19" s="506"/>
      <c r="D19" s="506"/>
      <c r="E19" s="506" t="s">
        <v>483</v>
      </c>
      <c r="F19" s="506"/>
      <c r="G19" s="506"/>
      <c r="H19" s="506"/>
      <c r="I19" s="105">
        <v>3</v>
      </c>
    </row>
    <row r="20" spans="1:9" ht="30" customHeight="1" x14ac:dyDescent="0.25">
      <c r="A20" s="645" t="s">
        <v>408</v>
      </c>
      <c r="B20" s="646"/>
      <c r="C20" s="646"/>
      <c r="D20" s="646"/>
      <c r="E20" s="708" t="s">
        <v>409</v>
      </c>
      <c r="F20" s="506"/>
      <c r="G20" s="506"/>
      <c r="H20" s="506"/>
      <c r="I20" s="105">
        <v>3</v>
      </c>
    </row>
    <row r="21" spans="1:9" x14ac:dyDescent="0.25">
      <c r="A21" s="650"/>
      <c r="B21" s="506"/>
      <c r="C21" s="506"/>
      <c r="D21" s="506"/>
      <c r="E21" s="506"/>
      <c r="F21" s="506"/>
      <c r="G21" s="506"/>
      <c r="H21" s="506"/>
      <c r="I21" s="111"/>
    </row>
    <row r="22" spans="1:9" x14ac:dyDescent="0.25">
      <c r="A22" s="666" t="s">
        <v>125</v>
      </c>
      <c r="B22" s="667"/>
      <c r="C22" s="667"/>
      <c r="D22" s="667"/>
      <c r="E22" s="667"/>
      <c r="F22" s="667"/>
      <c r="G22" s="667"/>
      <c r="H22" s="667"/>
      <c r="I22" s="668"/>
    </row>
    <row r="23" spans="1:9" x14ac:dyDescent="0.25">
      <c r="A23" s="645" t="s">
        <v>617</v>
      </c>
      <c r="B23" s="646"/>
      <c r="C23" s="646"/>
      <c r="D23" s="646"/>
      <c r="E23" s="506" t="s">
        <v>2253</v>
      </c>
      <c r="F23" s="506"/>
      <c r="G23" s="506"/>
      <c r="H23" s="506"/>
      <c r="I23" s="105">
        <v>8</v>
      </c>
    </row>
    <row r="24" spans="1:9" x14ac:dyDescent="0.25">
      <c r="A24" s="498"/>
      <c r="B24" s="499"/>
      <c r="C24" s="499"/>
      <c r="D24" s="499"/>
      <c r="E24" s="499"/>
      <c r="F24" s="499"/>
      <c r="G24" s="499"/>
      <c r="H24" s="499"/>
      <c r="I24" s="214"/>
    </row>
    <row r="25" spans="1:9" x14ac:dyDescent="0.25">
      <c r="A25" s="532" t="s">
        <v>3</v>
      </c>
      <c r="B25" s="533"/>
      <c r="C25" s="533"/>
      <c r="D25" s="533"/>
      <c r="E25" s="533"/>
      <c r="F25" s="533"/>
      <c r="G25" s="533"/>
      <c r="H25" s="533"/>
      <c r="I25" s="534"/>
    </row>
    <row r="26" spans="1:9" ht="30" customHeight="1" x14ac:dyDescent="0.25">
      <c r="A26" s="538" t="s">
        <v>15</v>
      </c>
      <c r="B26" s="539"/>
      <c r="C26" s="539"/>
      <c r="D26" s="539"/>
      <c r="E26" s="539" t="s">
        <v>80</v>
      </c>
      <c r="F26" s="539"/>
      <c r="G26" s="539"/>
      <c r="H26" s="539"/>
      <c r="I26" s="83">
        <v>3</v>
      </c>
    </row>
    <row r="27" spans="1:9" x14ac:dyDescent="0.25">
      <c r="A27" s="498"/>
      <c r="B27" s="499"/>
      <c r="C27" s="499"/>
      <c r="D27" s="499"/>
      <c r="E27" s="499"/>
      <c r="F27" s="499"/>
      <c r="G27" s="499"/>
      <c r="H27" s="499"/>
      <c r="I27" s="83"/>
    </row>
    <row r="28" spans="1:9" x14ac:dyDescent="0.25">
      <c r="A28" s="532" t="s">
        <v>0</v>
      </c>
      <c r="B28" s="533"/>
      <c r="C28" s="533"/>
      <c r="D28" s="533"/>
      <c r="E28" s="533"/>
      <c r="F28" s="533"/>
      <c r="G28" s="533"/>
      <c r="H28" s="533"/>
      <c r="I28" s="534"/>
    </row>
    <row r="29" spans="1:9" x14ac:dyDescent="0.25">
      <c r="A29" s="504" t="s">
        <v>783</v>
      </c>
      <c r="B29" s="505"/>
      <c r="C29" s="505"/>
      <c r="D29" s="505"/>
      <c r="E29" s="505" t="s">
        <v>462</v>
      </c>
      <c r="F29" s="505"/>
      <c r="G29" s="505"/>
      <c r="H29" s="505"/>
      <c r="I29" s="83">
        <v>6</v>
      </c>
    </row>
    <row r="30" spans="1:9" x14ac:dyDescent="0.25">
      <c r="A30" s="504" t="s">
        <v>784</v>
      </c>
      <c r="B30" s="505"/>
      <c r="C30" s="505"/>
      <c r="D30" s="505"/>
      <c r="E30" s="499" t="s">
        <v>621</v>
      </c>
      <c r="F30" s="499"/>
      <c r="G30" s="499"/>
      <c r="H30" s="499"/>
      <c r="I30" s="83">
        <v>6</v>
      </c>
    </row>
    <row r="31" spans="1:9" x14ac:dyDescent="0.25">
      <c r="A31" s="516" t="s">
        <v>1392</v>
      </c>
      <c r="B31" s="517"/>
      <c r="C31" s="517"/>
      <c r="D31" s="517"/>
      <c r="E31" s="517"/>
      <c r="F31" s="517"/>
      <c r="G31" s="517"/>
      <c r="H31" s="518"/>
      <c r="I31" s="114">
        <f>SUM(I7:I8,I11:I20,I23,I26,I29:I30)</f>
        <v>62</v>
      </c>
    </row>
    <row r="32" spans="1:9" x14ac:dyDescent="0.25">
      <c r="A32" s="502" t="s">
        <v>6</v>
      </c>
      <c r="B32" s="502"/>
      <c r="C32" s="502"/>
      <c r="D32" s="502"/>
      <c r="E32" s="502"/>
      <c r="F32" s="502"/>
      <c r="G32" s="502"/>
      <c r="H32" s="502"/>
      <c r="I32" s="502"/>
    </row>
    <row r="33" spans="1:9" ht="27.75" customHeight="1" x14ac:dyDescent="0.25">
      <c r="A33" s="503" t="s">
        <v>2013</v>
      </c>
      <c r="B33" s="503"/>
      <c r="C33" s="503"/>
      <c r="D33" s="503"/>
      <c r="E33" s="503"/>
      <c r="F33" s="503"/>
      <c r="G33" s="503"/>
      <c r="H33" s="503"/>
      <c r="I33" s="503"/>
    </row>
    <row r="34" spans="1:9" x14ac:dyDescent="0.25">
      <c r="A34" s="527" t="s">
        <v>560</v>
      </c>
      <c r="B34" s="527"/>
      <c r="C34" s="527" t="s">
        <v>1361</v>
      </c>
      <c r="D34" s="527"/>
      <c r="E34" s="219"/>
      <c r="F34" s="219"/>
      <c r="G34" s="219"/>
      <c r="H34" s="219"/>
      <c r="I34" s="219"/>
    </row>
  </sheetData>
  <sheetProtection password="CA9D" sheet="1" objects="1" scenarios="1"/>
  <mergeCells count="56">
    <mergeCell ref="C34:D34"/>
    <mergeCell ref="A11:D11"/>
    <mergeCell ref="E11:H11"/>
    <mergeCell ref="A1:I1"/>
    <mergeCell ref="A2:I2"/>
    <mergeCell ref="A5:I5"/>
    <mergeCell ref="A6:I6"/>
    <mergeCell ref="A7:D7"/>
    <mergeCell ref="E7:H7"/>
    <mergeCell ref="A9:D9"/>
    <mergeCell ref="E9:H9"/>
    <mergeCell ref="A10:I10"/>
    <mergeCell ref="A12:D12"/>
    <mergeCell ref="E12:H12"/>
    <mergeCell ref="A24:D24"/>
    <mergeCell ref="E24:H24"/>
    <mergeCell ref="A21:D21"/>
    <mergeCell ref="E21:H21"/>
    <mergeCell ref="A22:I22"/>
    <mergeCell ref="A23:D23"/>
    <mergeCell ref="E23:H23"/>
    <mergeCell ref="E14:H14"/>
    <mergeCell ref="A16:D16"/>
    <mergeCell ref="E16:H16"/>
    <mergeCell ref="A20:D20"/>
    <mergeCell ref="E20:H20"/>
    <mergeCell ref="A15:D15"/>
    <mergeCell ref="E15:H15"/>
    <mergeCell ref="A18:D18"/>
    <mergeCell ref="E18:H18"/>
    <mergeCell ref="A19:D19"/>
    <mergeCell ref="E19:H19"/>
    <mergeCell ref="A30:D30"/>
    <mergeCell ref="E30:H30"/>
    <mergeCell ref="A25:I25"/>
    <mergeCell ref="A26:D26"/>
    <mergeCell ref="E26:H26"/>
    <mergeCell ref="A27:D27"/>
    <mergeCell ref="E27:H27"/>
    <mergeCell ref="A28:I28"/>
    <mergeCell ref="A3:B3"/>
    <mergeCell ref="C3:I3"/>
    <mergeCell ref="B4:C4"/>
    <mergeCell ref="A34:B34"/>
    <mergeCell ref="A8:D8"/>
    <mergeCell ref="E8:H8"/>
    <mergeCell ref="A17:D17"/>
    <mergeCell ref="E17:H17"/>
    <mergeCell ref="A13:D13"/>
    <mergeCell ref="E13:H13"/>
    <mergeCell ref="A31:H31"/>
    <mergeCell ref="A32:I32"/>
    <mergeCell ref="A33:I33"/>
    <mergeCell ref="A29:D29"/>
    <mergeCell ref="E29:H29"/>
    <mergeCell ref="A14:D1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37"/>
  <sheetViews>
    <sheetView view="pageLayout" zoomScaleNormal="100" workbookViewId="0">
      <selection sqref="A1:I1"/>
    </sheetView>
  </sheetViews>
  <sheetFormatPr defaultColWidth="9.140625" defaultRowHeight="15" x14ac:dyDescent="0.25"/>
  <cols>
    <col min="1" max="16384" width="9.140625" style="30"/>
  </cols>
  <sheetData>
    <row r="1" spans="1:9" ht="29.25" customHeight="1" x14ac:dyDescent="0.3">
      <c r="A1" s="447" t="s">
        <v>1038</v>
      </c>
      <c r="B1" s="447"/>
      <c r="C1" s="447"/>
      <c r="D1" s="447"/>
      <c r="E1" s="447"/>
      <c r="F1" s="447"/>
      <c r="G1" s="447"/>
      <c r="H1" s="447"/>
      <c r="I1" s="447"/>
    </row>
    <row r="2" spans="1:9" ht="14.65" x14ac:dyDescent="0.3">
      <c r="A2" s="447" t="s">
        <v>625</v>
      </c>
      <c r="B2" s="447"/>
      <c r="C2" s="447"/>
      <c r="D2" s="447"/>
      <c r="E2" s="447"/>
      <c r="F2" s="447"/>
      <c r="G2" s="447"/>
      <c r="H2" s="447"/>
      <c r="I2" s="447"/>
    </row>
    <row r="3" spans="1:9" ht="14.65" x14ac:dyDescent="0.3">
      <c r="A3" s="519" t="s">
        <v>27</v>
      </c>
      <c r="B3" s="520"/>
      <c r="C3" s="520" t="s">
        <v>636</v>
      </c>
      <c r="D3" s="520"/>
      <c r="E3" s="520"/>
      <c r="F3" s="520"/>
      <c r="G3" s="520"/>
      <c r="H3" s="520"/>
      <c r="I3" s="521"/>
    </row>
    <row r="4" spans="1:9" ht="14.65" x14ac:dyDescent="0.3">
      <c r="A4" s="81" t="s">
        <v>29</v>
      </c>
      <c r="B4" s="675">
        <v>13.1205</v>
      </c>
      <c r="C4" s="675"/>
      <c r="D4" s="213"/>
      <c r="E4" s="213"/>
      <c r="F4" s="213"/>
      <c r="G4" s="213"/>
      <c r="H4" s="213"/>
      <c r="I4" s="214"/>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214">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214"/>
    </row>
    <row r="10" spans="1:9" ht="14.65" x14ac:dyDescent="0.3">
      <c r="A10" s="532" t="s">
        <v>43</v>
      </c>
      <c r="B10" s="533"/>
      <c r="C10" s="533"/>
      <c r="D10" s="533"/>
      <c r="E10" s="533"/>
      <c r="F10" s="533"/>
      <c r="G10" s="533"/>
      <c r="H10" s="533"/>
      <c r="I10" s="534"/>
    </row>
    <row r="11" spans="1:9" ht="14.65" x14ac:dyDescent="0.3">
      <c r="A11" s="538" t="s">
        <v>736</v>
      </c>
      <c r="B11" s="539"/>
      <c r="C11" s="539"/>
      <c r="D11" s="539"/>
      <c r="E11" s="512" t="s">
        <v>90</v>
      </c>
      <c r="F11" s="512"/>
      <c r="G11" s="512"/>
      <c r="H11" s="512"/>
      <c r="I11" s="83">
        <v>3</v>
      </c>
    </row>
    <row r="12" spans="1:9" ht="15" customHeight="1" x14ac:dyDescent="0.3">
      <c r="A12" s="538" t="s">
        <v>22</v>
      </c>
      <c r="B12" s="539"/>
      <c r="C12" s="539"/>
      <c r="D12" s="539"/>
      <c r="E12" s="539" t="s">
        <v>23</v>
      </c>
      <c r="F12" s="539"/>
      <c r="G12" s="539"/>
      <c r="H12" s="539"/>
      <c r="I12" s="83">
        <v>3</v>
      </c>
    </row>
    <row r="13" spans="1:9" ht="15" customHeight="1" x14ac:dyDescent="0.3">
      <c r="A13" s="504" t="s">
        <v>13</v>
      </c>
      <c r="B13" s="505"/>
      <c r="C13" s="505"/>
      <c r="D13" s="505"/>
      <c r="E13" s="539" t="s">
        <v>136</v>
      </c>
      <c r="F13" s="539"/>
      <c r="G13" s="539"/>
      <c r="H13" s="539"/>
      <c r="I13" s="214">
        <v>3</v>
      </c>
    </row>
    <row r="14" spans="1:9" s="315" customFormat="1" x14ac:dyDescent="0.25">
      <c r="A14" s="572" t="s">
        <v>212</v>
      </c>
      <c r="B14" s="512"/>
      <c r="C14" s="512"/>
      <c r="D14" s="512"/>
      <c r="E14" s="512" t="s">
        <v>12</v>
      </c>
      <c r="F14" s="512"/>
      <c r="G14" s="512"/>
      <c r="H14" s="512"/>
      <c r="I14" s="83">
        <v>3</v>
      </c>
    </row>
    <row r="15" spans="1:9" ht="14.65" x14ac:dyDescent="0.3">
      <c r="A15" s="538" t="s">
        <v>378</v>
      </c>
      <c r="B15" s="539"/>
      <c r="C15" s="539"/>
      <c r="D15" s="539"/>
      <c r="E15" s="539" t="s">
        <v>132</v>
      </c>
      <c r="F15" s="539"/>
      <c r="G15" s="539"/>
      <c r="H15" s="539"/>
      <c r="I15" s="83">
        <v>3</v>
      </c>
    </row>
    <row r="16" spans="1:9" ht="14.65" x14ac:dyDescent="0.3">
      <c r="A16" s="504" t="s">
        <v>10</v>
      </c>
      <c r="B16" s="505"/>
      <c r="C16" s="505"/>
      <c r="D16" s="505"/>
      <c r="E16" s="499" t="s">
        <v>512</v>
      </c>
      <c r="F16" s="499"/>
      <c r="G16" s="499"/>
      <c r="H16" s="499"/>
      <c r="I16" s="83">
        <v>6</v>
      </c>
    </row>
    <row r="17" spans="1:9" ht="14.65" x14ac:dyDescent="0.3">
      <c r="A17" s="572" t="s">
        <v>738</v>
      </c>
      <c r="B17" s="512"/>
      <c r="C17" s="512"/>
      <c r="D17" s="512"/>
      <c r="E17" s="512" t="s">
        <v>483</v>
      </c>
      <c r="F17" s="512"/>
      <c r="G17" s="512"/>
      <c r="H17" s="512"/>
      <c r="I17" s="83">
        <v>3</v>
      </c>
    </row>
    <row r="18" spans="1:9" ht="14.65" x14ac:dyDescent="0.3">
      <c r="A18" s="498"/>
      <c r="B18" s="499"/>
      <c r="C18" s="499"/>
      <c r="D18" s="499"/>
      <c r="E18" s="499"/>
      <c r="F18" s="499"/>
      <c r="G18" s="499"/>
      <c r="H18" s="499"/>
      <c r="I18" s="214"/>
    </row>
    <row r="19" spans="1:9" ht="14.65" x14ac:dyDescent="0.3">
      <c r="A19" s="532" t="s">
        <v>125</v>
      </c>
      <c r="B19" s="533"/>
      <c r="C19" s="533"/>
      <c r="D19" s="533"/>
      <c r="E19" s="533"/>
      <c r="F19" s="533"/>
      <c r="G19" s="533"/>
      <c r="H19" s="533"/>
      <c r="I19" s="534"/>
    </row>
    <row r="20" spans="1:9" x14ac:dyDescent="0.25">
      <c r="A20" s="645" t="s">
        <v>345</v>
      </c>
      <c r="B20" s="646"/>
      <c r="C20" s="646"/>
      <c r="D20" s="646"/>
      <c r="E20" s="646" t="s">
        <v>118</v>
      </c>
      <c r="F20" s="646"/>
      <c r="G20" s="646"/>
      <c r="H20" s="646"/>
      <c r="I20" s="105">
        <v>4</v>
      </c>
    </row>
    <row r="21" spans="1:9" x14ac:dyDescent="0.25">
      <c r="A21" s="650" t="s">
        <v>608</v>
      </c>
      <c r="B21" s="506"/>
      <c r="C21" s="506"/>
      <c r="D21" s="506"/>
      <c r="E21" s="506" t="s">
        <v>628</v>
      </c>
      <c r="F21" s="506"/>
      <c r="G21" s="506"/>
      <c r="H21" s="506"/>
      <c r="I21" s="105">
        <v>4</v>
      </c>
    </row>
    <row r="22" spans="1:9" x14ac:dyDescent="0.25">
      <c r="A22" s="650"/>
      <c r="B22" s="506"/>
      <c r="C22" s="506"/>
      <c r="D22" s="506"/>
      <c r="E22" s="506"/>
      <c r="F22" s="506"/>
      <c r="G22" s="506"/>
      <c r="H22" s="506"/>
      <c r="I22" s="111"/>
    </row>
    <row r="23" spans="1:9" x14ac:dyDescent="0.25">
      <c r="A23" s="666" t="s">
        <v>3</v>
      </c>
      <c r="B23" s="667"/>
      <c r="C23" s="667"/>
      <c r="D23" s="667"/>
      <c r="E23" s="667"/>
      <c r="F23" s="667"/>
      <c r="G23" s="667"/>
      <c r="H23" s="667"/>
      <c r="I23" s="668"/>
    </row>
    <row r="24" spans="1:9" ht="30" customHeight="1" x14ac:dyDescent="0.25">
      <c r="A24" s="645" t="s">
        <v>15</v>
      </c>
      <c r="B24" s="646"/>
      <c r="C24" s="646"/>
      <c r="D24" s="646"/>
      <c r="E24" s="646" t="s">
        <v>80</v>
      </c>
      <c r="F24" s="646"/>
      <c r="G24" s="646"/>
      <c r="H24" s="646"/>
      <c r="I24" s="105">
        <v>3</v>
      </c>
    </row>
    <row r="25" spans="1:9" x14ac:dyDescent="0.25">
      <c r="A25" s="498"/>
      <c r="B25" s="499"/>
      <c r="C25" s="499"/>
      <c r="D25" s="499"/>
      <c r="E25" s="499"/>
      <c r="F25" s="499"/>
      <c r="G25" s="499"/>
      <c r="H25" s="499"/>
      <c r="I25" s="83"/>
    </row>
    <row r="26" spans="1:9" x14ac:dyDescent="0.25">
      <c r="A26" s="666" t="s">
        <v>0</v>
      </c>
      <c r="B26" s="667"/>
      <c r="C26" s="667"/>
      <c r="D26" s="667"/>
      <c r="E26" s="667"/>
      <c r="F26" s="667"/>
      <c r="G26" s="667"/>
      <c r="H26" s="667"/>
      <c r="I26" s="668"/>
    </row>
    <row r="27" spans="1:9" x14ac:dyDescent="0.25">
      <c r="A27" s="645" t="s">
        <v>784</v>
      </c>
      <c r="B27" s="646"/>
      <c r="C27" s="646"/>
      <c r="D27" s="646"/>
      <c r="E27" s="506" t="s">
        <v>621</v>
      </c>
      <c r="F27" s="506"/>
      <c r="G27" s="506"/>
      <c r="H27" s="506"/>
      <c r="I27" s="105">
        <v>6</v>
      </c>
    </row>
    <row r="28" spans="1:9" x14ac:dyDescent="0.25">
      <c r="A28" s="650"/>
      <c r="B28" s="506"/>
      <c r="C28" s="506"/>
      <c r="D28" s="506"/>
      <c r="E28" s="506"/>
      <c r="F28" s="506"/>
      <c r="G28" s="506"/>
      <c r="H28" s="506"/>
      <c r="I28" s="105"/>
    </row>
    <row r="29" spans="1:9" x14ac:dyDescent="0.25">
      <c r="A29" s="666" t="s">
        <v>18</v>
      </c>
      <c r="B29" s="667"/>
      <c r="C29" s="667"/>
      <c r="D29" s="667"/>
      <c r="E29" s="667"/>
      <c r="F29" s="667"/>
      <c r="G29" s="667"/>
      <c r="H29" s="667"/>
      <c r="I29" s="668"/>
    </row>
    <row r="30" spans="1:9" x14ac:dyDescent="0.25">
      <c r="A30" s="650" t="s">
        <v>134</v>
      </c>
      <c r="B30" s="506"/>
      <c r="C30" s="506"/>
      <c r="D30" s="506"/>
      <c r="E30" s="506" t="s">
        <v>1010</v>
      </c>
      <c r="F30" s="506"/>
      <c r="G30" s="506"/>
      <c r="H30" s="506"/>
      <c r="I30" s="105">
        <v>3</v>
      </c>
    </row>
    <row r="31" spans="1:9" x14ac:dyDescent="0.25">
      <c r="A31" s="645" t="s">
        <v>616</v>
      </c>
      <c r="B31" s="646"/>
      <c r="C31" s="646"/>
      <c r="D31" s="646"/>
      <c r="E31" s="646" t="s">
        <v>615</v>
      </c>
      <c r="F31" s="646"/>
      <c r="G31" s="646"/>
      <c r="H31" s="646"/>
      <c r="I31" s="105">
        <v>3</v>
      </c>
    </row>
    <row r="32" spans="1:9" ht="46.5" customHeight="1" x14ac:dyDescent="0.25">
      <c r="A32" s="645" t="s">
        <v>1050</v>
      </c>
      <c r="B32" s="646"/>
      <c r="C32" s="646"/>
      <c r="D32" s="646"/>
      <c r="E32" s="646" t="s">
        <v>629</v>
      </c>
      <c r="F32" s="646"/>
      <c r="G32" s="646"/>
      <c r="H32" s="646"/>
      <c r="I32" s="105">
        <v>3</v>
      </c>
    </row>
    <row r="33" spans="1:9" x14ac:dyDescent="0.25">
      <c r="A33" s="645" t="s">
        <v>407</v>
      </c>
      <c r="B33" s="646"/>
      <c r="C33" s="646"/>
      <c r="D33" s="646"/>
      <c r="E33" s="646" t="s">
        <v>406</v>
      </c>
      <c r="F33" s="646"/>
      <c r="G33" s="646"/>
      <c r="H33" s="646"/>
      <c r="I33" s="105">
        <v>2</v>
      </c>
    </row>
    <row r="34" spans="1:9" x14ac:dyDescent="0.25">
      <c r="A34" s="679" t="s">
        <v>1548</v>
      </c>
      <c r="B34" s="680"/>
      <c r="C34" s="680"/>
      <c r="D34" s="680"/>
      <c r="E34" s="680"/>
      <c r="F34" s="680"/>
      <c r="G34" s="680"/>
      <c r="H34" s="681"/>
      <c r="I34" s="146">
        <f>SUM(I30:I33,I27:I28,I24:I25,I20:I21,I11:I17,I7:I8)</f>
        <v>61</v>
      </c>
    </row>
    <row r="35" spans="1:9" x14ac:dyDescent="0.25">
      <c r="A35" s="749" t="s">
        <v>6</v>
      </c>
      <c r="B35" s="749"/>
      <c r="C35" s="749"/>
      <c r="D35" s="749"/>
      <c r="E35" s="749"/>
      <c r="F35" s="749"/>
      <c r="G35" s="749"/>
      <c r="H35" s="749"/>
      <c r="I35" s="749"/>
    </row>
    <row r="36" spans="1:9" ht="28.5" customHeight="1" x14ac:dyDescent="0.25">
      <c r="A36" s="503" t="s">
        <v>2013</v>
      </c>
      <c r="B36" s="503"/>
      <c r="C36" s="503"/>
      <c r="D36" s="503"/>
      <c r="E36" s="503"/>
      <c r="F36" s="503"/>
      <c r="G36" s="503"/>
      <c r="H36" s="503"/>
      <c r="I36" s="503"/>
    </row>
    <row r="37" spans="1:9" x14ac:dyDescent="0.25">
      <c r="A37" s="527" t="s">
        <v>560</v>
      </c>
      <c r="B37" s="527"/>
      <c r="C37" s="527" t="s">
        <v>1361</v>
      </c>
      <c r="D37" s="527"/>
      <c r="E37" s="219"/>
      <c r="F37" s="219"/>
      <c r="G37" s="219"/>
      <c r="H37" s="219"/>
      <c r="I37" s="219"/>
    </row>
  </sheetData>
  <sheetProtection password="CA9D" sheet="1" objects="1" scenarios="1"/>
  <mergeCells count="61">
    <mergeCell ref="C37:D37"/>
    <mergeCell ref="A33:D33"/>
    <mergeCell ref="E33:H33"/>
    <mergeCell ref="A37:B37"/>
    <mergeCell ref="A27:D27"/>
    <mergeCell ref="E27:H27"/>
    <mergeCell ref="A34:H34"/>
    <mergeCell ref="A35:I35"/>
    <mergeCell ref="A31:D31"/>
    <mergeCell ref="E31:H31"/>
    <mergeCell ref="A30:D30"/>
    <mergeCell ref="E30:H30"/>
    <mergeCell ref="A36:I36"/>
    <mergeCell ref="A32:D32"/>
    <mergeCell ref="E32:H32"/>
    <mergeCell ref="A28:D28"/>
    <mergeCell ref="A1:I1"/>
    <mergeCell ref="A2:I2"/>
    <mergeCell ref="A5:I5"/>
    <mergeCell ref="A6:I6"/>
    <mergeCell ref="A7:D7"/>
    <mergeCell ref="E7:H7"/>
    <mergeCell ref="A3:B3"/>
    <mergeCell ref="C3:I3"/>
    <mergeCell ref="B4:C4"/>
    <mergeCell ref="A15:D15"/>
    <mergeCell ref="E15:H15"/>
    <mergeCell ref="A8:D8"/>
    <mergeCell ref="E8:H8"/>
    <mergeCell ref="A9:D9"/>
    <mergeCell ref="E9:H9"/>
    <mergeCell ref="A10:I10"/>
    <mergeCell ref="A14:D14"/>
    <mergeCell ref="E14:H14"/>
    <mergeCell ref="A11:D11"/>
    <mergeCell ref="E11:H11"/>
    <mergeCell ref="A12:D12"/>
    <mergeCell ref="E12:H12"/>
    <mergeCell ref="A13:D13"/>
    <mergeCell ref="E13:H13"/>
    <mergeCell ref="A22:D22"/>
    <mergeCell ref="A20:D20"/>
    <mergeCell ref="E20:H20"/>
    <mergeCell ref="A16:D16"/>
    <mergeCell ref="E16:H16"/>
    <mergeCell ref="A19:I19"/>
    <mergeCell ref="E22:H22"/>
    <mergeCell ref="A21:D21"/>
    <mergeCell ref="E21:H21"/>
    <mergeCell ref="A18:D18"/>
    <mergeCell ref="E18:H18"/>
    <mergeCell ref="A17:D17"/>
    <mergeCell ref="E17:H17"/>
    <mergeCell ref="E28:H28"/>
    <mergeCell ref="A29:I29"/>
    <mergeCell ref="A23:I23"/>
    <mergeCell ref="A24:D24"/>
    <mergeCell ref="E24:H24"/>
    <mergeCell ref="A25:D25"/>
    <mergeCell ref="E25:H25"/>
    <mergeCell ref="A26:I26"/>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I33"/>
  <sheetViews>
    <sheetView view="pageLayout" topLeftCell="A10" zoomScaleNormal="100" workbookViewId="0">
      <selection activeCell="C33" sqref="C33:D33"/>
    </sheetView>
  </sheetViews>
  <sheetFormatPr defaultColWidth="9.140625" defaultRowHeight="15" x14ac:dyDescent="0.25"/>
  <cols>
    <col min="1" max="8" width="9.140625" style="30"/>
    <col min="9" max="9" width="9.140625" style="2"/>
    <col min="10" max="16384" width="9.140625" style="30"/>
  </cols>
  <sheetData>
    <row r="1" spans="1:9" ht="27" customHeight="1" x14ac:dyDescent="0.3">
      <c r="A1" s="447" t="s">
        <v>1041</v>
      </c>
      <c r="B1" s="447"/>
      <c r="C1" s="447"/>
      <c r="D1" s="447"/>
      <c r="E1" s="447"/>
      <c r="F1" s="447"/>
      <c r="G1" s="447"/>
      <c r="H1" s="447"/>
      <c r="I1" s="447"/>
    </row>
    <row r="2" spans="1:9" ht="14.65" x14ac:dyDescent="0.3">
      <c r="A2" s="447" t="s">
        <v>605</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70" t="s">
        <v>1129</v>
      </c>
      <c r="C4" s="670"/>
      <c r="D4" s="670"/>
      <c r="E4" s="670"/>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25">
      <c r="A7" s="650" t="s">
        <v>363</v>
      </c>
      <c r="B7" s="506"/>
      <c r="C7" s="506"/>
      <c r="D7" s="506"/>
      <c r="E7" s="506" t="s">
        <v>8</v>
      </c>
      <c r="F7" s="506"/>
      <c r="G7" s="506"/>
      <c r="H7" s="506"/>
      <c r="I7" s="105">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31.7" customHeight="1" x14ac:dyDescent="0.25">
      <c r="A10" s="645" t="s">
        <v>13</v>
      </c>
      <c r="B10" s="646"/>
      <c r="C10" s="646"/>
      <c r="D10" s="646"/>
      <c r="E10" s="646" t="s">
        <v>75</v>
      </c>
      <c r="F10" s="646"/>
      <c r="G10" s="646"/>
      <c r="H10" s="646"/>
      <c r="I10" s="105">
        <v>3</v>
      </c>
    </row>
    <row r="11" spans="1:9" ht="27.75" customHeight="1" x14ac:dyDescent="0.25">
      <c r="A11" s="645" t="s">
        <v>10</v>
      </c>
      <c r="B11" s="646"/>
      <c r="C11" s="646"/>
      <c r="D11" s="646"/>
      <c r="E11" s="506" t="s">
        <v>74</v>
      </c>
      <c r="F11" s="506"/>
      <c r="G11" s="506"/>
      <c r="H11" s="506"/>
      <c r="I11" s="105">
        <v>6</v>
      </c>
    </row>
    <row r="12" spans="1:9" x14ac:dyDescent="0.25">
      <c r="A12" s="645" t="s">
        <v>212</v>
      </c>
      <c r="B12" s="646"/>
      <c r="C12" s="646"/>
      <c r="D12" s="646"/>
      <c r="E12" s="646" t="s">
        <v>12</v>
      </c>
      <c r="F12" s="646"/>
      <c r="G12" s="646"/>
      <c r="H12" s="646"/>
      <c r="I12" s="105">
        <v>3</v>
      </c>
    </row>
    <row r="13" spans="1:9" x14ac:dyDescent="0.25">
      <c r="A13" s="650"/>
      <c r="B13" s="506"/>
      <c r="C13" s="506"/>
      <c r="D13" s="506"/>
      <c r="E13" s="506"/>
      <c r="F13" s="506"/>
      <c r="G13" s="506"/>
      <c r="H13" s="506"/>
      <c r="I13" s="105"/>
    </row>
    <row r="14" spans="1:9" x14ac:dyDescent="0.25">
      <c r="A14" s="666" t="s">
        <v>125</v>
      </c>
      <c r="B14" s="667"/>
      <c r="C14" s="667"/>
      <c r="D14" s="667"/>
      <c r="E14" s="667"/>
      <c r="F14" s="667"/>
      <c r="G14" s="667"/>
      <c r="H14" s="667"/>
      <c r="I14" s="668"/>
    </row>
    <row r="15" spans="1:9" x14ac:dyDescent="0.25">
      <c r="A15" s="645" t="s">
        <v>626</v>
      </c>
      <c r="B15" s="646"/>
      <c r="C15" s="646"/>
      <c r="D15" s="646"/>
      <c r="E15" s="506" t="s">
        <v>627</v>
      </c>
      <c r="F15" s="506"/>
      <c r="G15" s="506"/>
      <c r="H15" s="506"/>
      <c r="I15" s="105">
        <v>4</v>
      </c>
    </row>
    <row r="16" spans="1:9" x14ac:dyDescent="0.25">
      <c r="A16" s="650" t="s">
        <v>397</v>
      </c>
      <c r="B16" s="506"/>
      <c r="C16" s="506"/>
      <c r="D16" s="506"/>
      <c r="E16" s="506" t="s">
        <v>1741</v>
      </c>
      <c r="F16" s="506"/>
      <c r="G16" s="506"/>
      <c r="H16" s="506"/>
      <c r="I16" s="167" t="s">
        <v>632</v>
      </c>
    </row>
    <row r="17" spans="1:9" ht="31.7" customHeight="1" x14ac:dyDescent="0.25">
      <c r="A17" s="650" t="s">
        <v>397</v>
      </c>
      <c r="B17" s="506"/>
      <c r="C17" s="506"/>
      <c r="D17" s="506"/>
      <c r="E17" s="506" t="s">
        <v>1742</v>
      </c>
      <c r="F17" s="506"/>
      <c r="G17" s="506"/>
      <c r="H17" s="506"/>
      <c r="I17" s="167" t="s">
        <v>632</v>
      </c>
    </row>
    <row r="18" spans="1:9" ht="14.65" x14ac:dyDescent="0.3">
      <c r="A18" s="498"/>
      <c r="B18" s="499"/>
      <c r="C18" s="499"/>
      <c r="D18" s="499"/>
      <c r="E18" s="499"/>
      <c r="F18" s="499"/>
      <c r="G18" s="499"/>
      <c r="H18" s="499"/>
      <c r="I18" s="83"/>
    </row>
    <row r="19" spans="1:9" ht="15" customHeight="1" x14ac:dyDescent="0.3">
      <c r="A19" s="532" t="s">
        <v>3</v>
      </c>
      <c r="B19" s="533"/>
      <c r="C19" s="533"/>
      <c r="D19" s="533"/>
      <c r="E19" s="533"/>
      <c r="F19" s="533"/>
      <c r="G19" s="533"/>
      <c r="H19" s="533"/>
      <c r="I19" s="534"/>
    </row>
    <row r="20" spans="1:9" ht="30.95" customHeight="1" x14ac:dyDescent="0.3">
      <c r="A20" s="504" t="s">
        <v>15</v>
      </c>
      <c r="B20" s="505"/>
      <c r="C20" s="505"/>
      <c r="D20" s="505"/>
      <c r="E20" s="539" t="s">
        <v>80</v>
      </c>
      <c r="F20" s="539"/>
      <c r="G20" s="539"/>
      <c r="H20" s="539"/>
      <c r="I20" s="83">
        <v>3</v>
      </c>
    </row>
    <row r="21" spans="1:9" ht="15" customHeight="1" x14ac:dyDescent="0.3">
      <c r="A21" s="498"/>
      <c r="B21" s="499"/>
      <c r="C21" s="499"/>
      <c r="D21" s="499"/>
      <c r="E21" s="499"/>
      <c r="F21" s="499"/>
      <c r="G21" s="499"/>
      <c r="H21" s="499"/>
      <c r="I21" s="83"/>
    </row>
    <row r="22" spans="1:9" x14ac:dyDescent="0.25">
      <c r="A22" s="532" t="s">
        <v>0</v>
      </c>
      <c r="B22" s="533"/>
      <c r="C22" s="533"/>
      <c r="D22" s="533"/>
      <c r="E22" s="533"/>
      <c r="F22" s="533"/>
      <c r="G22" s="533"/>
      <c r="H22" s="533"/>
      <c r="I22" s="534"/>
    </row>
    <row r="23" spans="1:9" ht="15" customHeight="1" x14ac:dyDescent="0.25">
      <c r="A23" s="538" t="s">
        <v>22</v>
      </c>
      <c r="B23" s="539"/>
      <c r="C23" s="539"/>
      <c r="D23" s="539"/>
      <c r="E23" s="539" t="s">
        <v>23</v>
      </c>
      <c r="F23" s="539"/>
      <c r="G23" s="539"/>
      <c r="H23" s="539"/>
      <c r="I23" s="83">
        <v>3</v>
      </c>
    </row>
    <row r="24" spans="1:9" ht="15" customHeight="1" x14ac:dyDescent="0.25">
      <c r="A24" s="572" t="s">
        <v>738</v>
      </c>
      <c r="B24" s="512"/>
      <c r="C24" s="512"/>
      <c r="D24" s="512"/>
      <c r="E24" s="512" t="s">
        <v>483</v>
      </c>
      <c r="F24" s="512"/>
      <c r="G24" s="512"/>
      <c r="H24" s="512"/>
      <c r="I24" s="83">
        <v>3</v>
      </c>
    </row>
    <row r="25" spans="1:9" x14ac:dyDescent="0.25">
      <c r="A25" s="504" t="s">
        <v>783</v>
      </c>
      <c r="B25" s="505"/>
      <c r="C25" s="505"/>
      <c r="D25" s="505"/>
      <c r="E25" s="505" t="s">
        <v>462</v>
      </c>
      <c r="F25" s="505"/>
      <c r="G25" s="505"/>
      <c r="H25" s="505"/>
      <c r="I25" s="83">
        <v>6</v>
      </c>
    </row>
    <row r="26" spans="1:9" x14ac:dyDescent="0.25">
      <c r="A26" s="504" t="s">
        <v>784</v>
      </c>
      <c r="B26" s="505"/>
      <c r="C26" s="505"/>
      <c r="D26" s="505"/>
      <c r="E26" s="499" t="s">
        <v>621</v>
      </c>
      <c r="F26" s="499"/>
      <c r="G26" s="499"/>
      <c r="H26" s="499"/>
      <c r="I26" s="83">
        <v>6</v>
      </c>
    </row>
    <row r="27" spans="1:9" ht="15" customHeight="1" x14ac:dyDescent="0.25">
      <c r="A27" s="498" t="s">
        <v>736</v>
      </c>
      <c r="B27" s="499"/>
      <c r="C27" s="499"/>
      <c r="D27" s="499"/>
      <c r="E27" s="528" t="s">
        <v>90</v>
      </c>
      <c r="F27" s="528"/>
      <c r="G27" s="528"/>
      <c r="H27" s="528"/>
      <c r="I27" s="214">
        <v>3</v>
      </c>
    </row>
    <row r="28" spans="1:9" ht="15" customHeight="1" x14ac:dyDescent="0.25">
      <c r="A28" s="498" t="s">
        <v>1051</v>
      </c>
      <c r="B28" s="499"/>
      <c r="C28" s="499"/>
      <c r="D28" s="499"/>
      <c r="E28" s="528" t="s">
        <v>1052</v>
      </c>
      <c r="F28" s="528"/>
      <c r="G28" s="528"/>
      <c r="H28" s="528"/>
      <c r="I28" s="214">
        <v>3</v>
      </c>
    </row>
    <row r="29" spans="1:9" x14ac:dyDescent="0.25">
      <c r="A29" s="516" t="s">
        <v>1543</v>
      </c>
      <c r="B29" s="517"/>
      <c r="C29" s="517"/>
      <c r="D29" s="517"/>
      <c r="E29" s="517"/>
      <c r="F29" s="517"/>
      <c r="G29" s="517"/>
      <c r="H29" s="518"/>
      <c r="I29" s="124" t="s">
        <v>1416</v>
      </c>
    </row>
    <row r="30" spans="1:9" x14ac:dyDescent="0.25">
      <c r="A30" s="502" t="s">
        <v>6</v>
      </c>
      <c r="B30" s="502"/>
      <c r="C30" s="502"/>
      <c r="D30" s="502"/>
      <c r="E30" s="502"/>
      <c r="F30" s="502"/>
      <c r="G30" s="502"/>
      <c r="H30" s="502"/>
      <c r="I30" s="502"/>
    </row>
    <row r="31" spans="1:9" ht="28.5" customHeight="1" x14ac:dyDescent="0.25">
      <c r="A31" s="503" t="s">
        <v>2013</v>
      </c>
      <c r="B31" s="503"/>
      <c r="C31" s="503"/>
      <c r="D31" s="503"/>
      <c r="E31" s="503"/>
      <c r="F31" s="503"/>
      <c r="G31" s="503"/>
      <c r="H31" s="503"/>
      <c r="I31" s="503"/>
    </row>
    <row r="32" spans="1:9" x14ac:dyDescent="0.25">
      <c r="A32" s="503" t="s">
        <v>635</v>
      </c>
      <c r="B32" s="503"/>
      <c r="C32" s="503"/>
      <c r="D32" s="503"/>
      <c r="E32" s="503"/>
      <c r="F32" s="503"/>
      <c r="G32" s="503"/>
      <c r="H32" s="503"/>
      <c r="I32" s="503"/>
    </row>
    <row r="33" spans="1:9" x14ac:dyDescent="0.25">
      <c r="A33" s="527" t="s">
        <v>560</v>
      </c>
      <c r="B33" s="527"/>
      <c r="C33" s="527" t="s">
        <v>1361</v>
      </c>
      <c r="D33" s="527"/>
      <c r="E33" s="219"/>
      <c r="F33" s="219"/>
      <c r="G33" s="219"/>
      <c r="H33" s="219"/>
      <c r="I33" s="93"/>
    </row>
  </sheetData>
  <sheetProtection password="CA9D" sheet="1" objects="1" scenarios="1"/>
  <mergeCells count="53">
    <mergeCell ref="A1:I1"/>
    <mergeCell ref="A2:I2"/>
    <mergeCell ref="A5:I5"/>
    <mergeCell ref="A6:I6"/>
    <mergeCell ref="A7:D7"/>
    <mergeCell ref="E7:H7"/>
    <mergeCell ref="A3:B3"/>
    <mergeCell ref="C3:I3"/>
    <mergeCell ref="E12:H12"/>
    <mergeCell ref="A23:D23"/>
    <mergeCell ref="E23:H23"/>
    <mergeCell ref="A14:I14"/>
    <mergeCell ref="A15:D15"/>
    <mergeCell ref="E15:H15"/>
    <mergeCell ref="A16:D16"/>
    <mergeCell ref="E16:H16"/>
    <mergeCell ref="A17:D17"/>
    <mergeCell ref="E17:H17"/>
    <mergeCell ref="A18:D18"/>
    <mergeCell ref="E18:H18"/>
    <mergeCell ref="A19:I19"/>
    <mergeCell ref="E28:H28"/>
    <mergeCell ref="A33:B33"/>
    <mergeCell ref="A21:D21"/>
    <mergeCell ref="E21:H21"/>
    <mergeCell ref="A22:I22"/>
    <mergeCell ref="A25:D25"/>
    <mergeCell ref="E25:H25"/>
    <mergeCell ref="A26:D26"/>
    <mergeCell ref="E26:H26"/>
    <mergeCell ref="A28:D28"/>
    <mergeCell ref="A29:H29"/>
    <mergeCell ref="A30:I30"/>
    <mergeCell ref="A31:I31"/>
    <mergeCell ref="A32:I32"/>
    <mergeCell ref="C33:D33"/>
    <mergeCell ref="A24:D24"/>
    <mergeCell ref="E24:H24"/>
    <mergeCell ref="A27:D27"/>
    <mergeCell ref="E27:H27"/>
    <mergeCell ref="B4:E4"/>
    <mergeCell ref="A20:D20"/>
    <mergeCell ref="E20:H20"/>
    <mergeCell ref="A11:D11"/>
    <mergeCell ref="E11:H11"/>
    <mergeCell ref="A13:D13"/>
    <mergeCell ref="E13:H13"/>
    <mergeCell ref="A8:D8"/>
    <mergeCell ref="E8:H8"/>
    <mergeCell ref="A9:I9"/>
    <mergeCell ref="A10:D10"/>
    <mergeCell ref="E10:H10"/>
    <mergeCell ref="A12:D12"/>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368"/>
    <col min="9" max="9" width="9.140625" style="373"/>
    <col min="10" max="16384" width="9.140625" style="368"/>
  </cols>
  <sheetData>
    <row r="1" spans="1:9" x14ac:dyDescent="0.25">
      <c r="A1" s="447" t="s">
        <v>2577</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70" t="s">
        <v>786</v>
      </c>
      <c r="C4" s="670"/>
      <c r="D4" s="670"/>
      <c r="E4" s="670"/>
      <c r="F4" s="369"/>
      <c r="G4" s="369"/>
      <c r="H4" s="369"/>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x14ac:dyDescent="0.25">
      <c r="A7" s="538" t="s">
        <v>226</v>
      </c>
      <c r="B7" s="539"/>
      <c r="C7" s="539"/>
      <c r="D7" s="539"/>
      <c r="E7" s="539" t="s">
        <v>84</v>
      </c>
      <c r="F7" s="539"/>
      <c r="G7" s="539"/>
      <c r="H7" s="539"/>
      <c r="I7" s="83">
        <v>3</v>
      </c>
    </row>
    <row r="8" spans="1:9" x14ac:dyDescent="0.25">
      <c r="A8" s="498" t="s">
        <v>363</v>
      </c>
      <c r="B8" s="499"/>
      <c r="C8" s="499"/>
      <c r="D8" s="499"/>
      <c r="E8" s="499" t="s">
        <v>8</v>
      </c>
      <c r="F8" s="499"/>
      <c r="G8" s="499"/>
      <c r="H8" s="499"/>
      <c r="I8" s="83">
        <v>6</v>
      </c>
    </row>
    <row r="9" spans="1:9" ht="30" customHeight="1" x14ac:dyDescent="0.25">
      <c r="A9" s="504" t="s">
        <v>2422</v>
      </c>
      <c r="B9" s="505"/>
      <c r="C9" s="505"/>
      <c r="D9" s="505"/>
      <c r="E9" s="506" t="s">
        <v>2450</v>
      </c>
      <c r="F9" s="506"/>
      <c r="G9" s="506"/>
      <c r="H9" s="506"/>
      <c r="I9" s="83">
        <v>3</v>
      </c>
    </row>
    <row r="10" spans="1:9" x14ac:dyDescent="0.25">
      <c r="A10" s="704" t="s">
        <v>2500</v>
      </c>
      <c r="B10" s="512"/>
      <c r="C10" s="512"/>
      <c r="D10" s="512"/>
      <c r="E10" s="512" t="s">
        <v>483</v>
      </c>
      <c r="F10" s="512"/>
      <c r="G10" s="512"/>
      <c r="H10" s="512"/>
      <c r="I10" s="83">
        <v>3</v>
      </c>
    </row>
    <row r="11" spans="1:9" x14ac:dyDescent="0.25">
      <c r="A11" s="737" t="s">
        <v>2502</v>
      </c>
      <c r="B11" s="505"/>
      <c r="C11" s="505"/>
      <c r="D11" s="505"/>
      <c r="E11" s="505" t="s">
        <v>462</v>
      </c>
      <c r="F11" s="505"/>
      <c r="G11" s="505"/>
      <c r="H11" s="505"/>
      <c r="I11" s="83">
        <v>6</v>
      </c>
    </row>
    <row r="12" spans="1:9" x14ac:dyDescent="0.25">
      <c r="A12" s="504" t="s">
        <v>784</v>
      </c>
      <c r="B12" s="505"/>
      <c r="C12" s="505"/>
      <c r="D12" s="505"/>
      <c r="E12" s="499" t="s">
        <v>621</v>
      </c>
      <c r="F12" s="499"/>
      <c r="G12" s="499"/>
      <c r="H12" s="499"/>
      <c r="I12" s="83">
        <v>6</v>
      </c>
    </row>
    <row r="13" spans="1:9" ht="32.25" customHeight="1" x14ac:dyDescent="0.25">
      <c r="A13" s="504" t="s">
        <v>15</v>
      </c>
      <c r="B13" s="505"/>
      <c r="C13" s="505"/>
      <c r="D13" s="505"/>
      <c r="E13" s="539" t="s">
        <v>80</v>
      </c>
      <c r="F13" s="539"/>
      <c r="G13" s="539"/>
      <c r="H13" s="539"/>
      <c r="I13" s="83">
        <v>3</v>
      </c>
    </row>
    <row r="14" spans="1:9" ht="15" customHeight="1" x14ac:dyDescent="0.25">
      <c r="A14" s="538" t="s">
        <v>736</v>
      </c>
      <c r="B14" s="539"/>
      <c r="C14" s="539"/>
      <c r="D14" s="539"/>
      <c r="E14" s="512" t="s">
        <v>90</v>
      </c>
      <c r="F14" s="512"/>
      <c r="G14" s="512"/>
      <c r="H14" s="512"/>
      <c r="I14" s="83">
        <v>3</v>
      </c>
    </row>
    <row r="15" spans="1:9" ht="45.75" customHeight="1" x14ac:dyDescent="0.25">
      <c r="A15" s="504" t="s">
        <v>1887</v>
      </c>
      <c r="B15" s="505"/>
      <c r="C15" s="505"/>
      <c r="D15" s="505"/>
      <c r="E15" s="499" t="s">
        <v>2540</v>
      </c>
      <c r="F15" s="499"/>
      <c r="G15" s="499"/>
      <c r="H15" s="499"/>
      <c r="I15" s="83">
        <v>6</v>
      </c>
    </row>
    <row r="16" spans="1:9" ht="57.75" customHeight="1" x14ac:dyDescent="0.25">
      <c r="A16" s="504" t="s">
        <v>2423</v>
      </c>
      <c r="B16" s="505"/>
      <c r="C16" s="505"/>
      <c r="D16" s="505"/>
      <c r="E16" s="499" t="s">
        <v>2578</v>
      </c>
      <c r="F16" s="499"/>
      <c r="G16" s="499"/>
      <c r="H16" s="499"/>
      <c r="I16" s="83">
        <v>3</v>
      </c>
    </row>
    <row r="17" spans="1:9" x14ac:dyDescent="0.25">
      <c r="A17" s="498" t="s">
        <v>362</v>
      </c>
      <c r="B17" s="499"/>
      <c r="C17" s="499"/>
      <c r="D17" s="499"/>
      <c r="E17" s="499" t="s">
        <v>9</v>
      </c>
      <c r="F17" s="499"/>
      <c r="G17" s="499"/>
      <c r="H17" s="499"/>
      <c r="I17" s="83">
        <v>3</v>
      </c>
    </row>
    <row r="18" spans="1:9" x14ac:dyDescent="0.25">
      <c r="A18" s="498" t="s">
        <v>37</v>
      </c>
      <c r="B18" s="499"/>
      <c r="C18" s="499"/>
      <c r="D18" s="499"/>
      <c r="E18" s="499" t="s">
        <v>83</v>
      </c>
      <c r="F18" s="499"/>
      <c r="G18" s="499"/>
      <c r="H18" s="499"/>
      <c r="I18" s="83">
        <v>8</v>
      </c>
    </row>
    <row r="19" spans="1:9" x14ac:dyDescent="0.25">
      <c r="A19" s="498" t="s">
        <v>1961</v>
      </c>
      <c r="B19" s="499"/>
      <c r="C19" s="499"/>
      <c r="D19" s="499"/>
      <c r="E19" s="647" t="s">
        <v>81</v>
      </c>
      <c r="F19" s="647"/>
      <c r="G19" s="647"/>
      <c r="H19" s="647"/>
      <c r="I19" s="83">
        <v>6</v>
      </c>
    </row>
    <row r="20" spans="1:9" x14ac:dyDescent="0.25">
      <c r="A20" s="516" t="s">
        <v>1396</v>
      </c>
      <c r="B20" s="517"/>
      <c r="C20" s="517"/>
      <c r="D20" s="517"/>
      <c r="E20" s="517"/>
      <c r="F20" s="517"/>
      <c r="G20" s="517"/>
      <c r="H20" s="518"/>
      <c r="I20" s="86">
        <f>SUM(I6:I19)</f>
        <v>62</v>
      </c>
    </row>
    <row r="21" spans="1:9" x14ac:dyDescent="0.25">
      <c r="A21" s="502" t="s">
        <v>6</v>
      </c>
      <c r="B21" s="502"/>
      <c r="C21" s="502"/>
      <c r="D21" s="502"/>
      <c r="E21" s="502"/>
      <c r="F21" s="502"/>
      <c r="G21" s="502"/>
      <c r="H21" s="502"/>
      <c r="I21" s="502"/>
    </row>
    <row r="22" spans="1:9" ht="41.25" customHeight="1" x14ac:dyDescent="0.25">
      <c r="A22" s="640" t="s">
        <v>2441</v>
      </c>
      <c r="B22" s="640"/>
      <c r="C22" s="640"/>
      <c r="D22" s="640"/>
      <c r="E22" s="640"/>
      <c r="F22" s="640"/>
      <c r="G22" s="640"/>
      <c r="H22" s="640"/>
      <c r="I22" s="640"/>
    </row>
    <row r="23" spans="1:9" ht="59.25" customHeight="1" x14ac:dyDescent="0.25">
      <c r="A23" s="503" t="s">
        <v>2421</v>
      </c>
      <c r="B23" s="503"/>
      <c r="C23" s="503"/>
      <c r="D23" s="503"/>
      <c r="E23" s="503"/>
      <c r="F23" s="503"/>
      <c r="G23" s="503"/>
      <c r="H23" s="503"/>
      <c r="I23" s="503"/>
    </row>
    <row r="24" spans="1:9" ht="28.5" customHeight="1" x14ac:dyDescent="0.25">
      <c r="A24" s="503" t="s">
        <v>1962</v>
      </c>
      <c r="B24" s="503"/>
      <c r="C24" s="503"/>
      <c r="D24" s="503"/>
      <c r="E24" s="503"/>
      <c r="F24" s="503"/>
      <c r="G24" s="503"/>
      <c r="H24" s="503"/>
      <c r="I24" s="503"/>
    </row>
    <row r="25" spans="1:9" x14ac:dyDescent="0.25">
      <c r="A25" s="527" t="s">
        <v>560</v>
      </c>
      <c r="B25" s="527"/>
      <c r="C25" s="527" t="s">
        <v>1361</v>
      </c>
      <c r="D25" s="527"/>
      <c r="E25" s="375"/>
      <c r="F25" s="375"/>
      <c r="G25" s="375"/>
      <c r="H25" s="375"/>
      <c r="I25" s="93"/>
    </row>
  </sheetData>
  <sheetProtection password="CA9D"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1:I21"/>
    <mergeCell ref="A15:D15"/>
    <mergeCell ref="E15:H15"/>
    <mergeCell ref="A16:D16"/>
    <mergeCell ref="E16:H16"/>
    <mergeCell ref="A17:D17"/>
    <mergeCell ref="E17:H17"/>
    <mergeCell ref="A18:D18"/>
    <mergeCell ref="E18:H18"/>
    <mergeCell ref="A19:D19"/>
    <mergeCell ref="E19:H19"/>
    <mergeCell ref="A20:H20"/>
    <mergeCell ref="A22:I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I31"/>
  <sheetViews>
    <sheetView view="pageLayout" zoomScaleNormal="100" workbookViewId="0">
      <selection sqref="A1:I1"/>
    </sheetView>
  </sheetViews>
  <sheetFormatPr defaultColWidth="9.140625" defaultRowHeight="15" x14ac:dyDescent="0.25"/>
  <cols>
    <col min="1" max="16384" width="9.140625" style="30"/>
  </cols>
  <sheetData>
    <row r="1" spans="1:9" ht="14.65" x14ac:dyDescent="0.3">
      <c r="A1" s="447" t="s">
        <v>1053</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209</v>
      </c>
      <c r="D3" s="520"/>
      <c r="E3" s="520"/>
      <c r="F3" s="520"/>
      <c r="G3" s="520"/>
      <c r="H3" s="520"/>
      <c r="I3" s="521"/>
    </row>
    <row r="4" spans="1:9" ht="14.65" x14ac:dyDescent="0.3">
      <c r="A4" s="81" t="s">
        <v>29</v>
      </c>
      <c r="B4" s="675">
        <v>45.010100000000001</v>
      </c>
      <c r="C4" s="675"/>
      <c r="D4" s="130"/>
      <c r="E4" s="130"/>
      <c r="F4" s="130"/>
      <c r="G4" s="130"/>
      <c r="H4" s="130"/>
      <c r="I4" s="131"/>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131">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131"/>
    </row>
    <row r="10" spans="1:9" ht="14.65" x14ac:dyDescent="0.3">
      <c r="A10" s="532" t="s">
        <v>43</v>
      </c>
      <c r="B10" s="533"/>
      <c r="C10" s="533"/>
      <c r="D10" s="533"/>
      <c r="E10" s="533"/>
      <c r="F10" s="533"/>
      <c r="G10" s="533"/>
      <c r="H10" s="533"/>
      <c r="I10" s="534"/>
    </row>
    <row r="11" spans="1:9" x14ac:dyDescent="0.25">
      <c r="A11" s="538" t="s">
        <v>736</v>
      </c>
      <c r="B11" s="539"/>
      <c r="C11" s="539"/>
      <c r="D11" s="539"/>
      <c r="E11" s="512" t="s">
        <v>90</v>
      </c>
      <c r="F11" s="512"/>
      <c r="G11" s="512"/>
      <c r="H11" s="512"/>
      <c r="I11" s="83">
        <v>3</v>
      </c>
    </row>
    <row r="12" spans="1:9" ht="15" customHeight="1" x14ac:dyDescent="0.25">
      <c r="A12" s="645" t="s">
        <v>13</v>
      </c>
      <c r="B12" s="646"/>
      <c r="C12" s="646"/>
      <c r="D12" s="646"/>
      <c r="E12" s="646" t="s">
        <v>14</v>
      </c>
      <c r="F12" s="646"/>
      <c r="G12" s="646"/>
      <c r="H12" s="646"/>
      <c r="I12" s="111">
        <v>3</v>
      </c>
    </row>
    <row r="13" spans="1:9" x14ac:dyDescent="0.25">
      <c r="A13" s="645" t="s">
        <v>403</v>
      </c>
      <c r="B13" s="646"/>
      <c r="C13" s="646"/>
      <c r="D13" s="646"/>
      <c r="E13" s="506" t="s">
        <v>205</v>
      </c>
      <c r="F13" s="506"/>
      <c r="G13" s="506"/>
      <c r="H13" s="506"/>
      <c r="I13" s="105">
        <v>3</v>
      </c>
    </row>
    <row r="14" spans="1:9" ht="28.5" customHeight="1" x14ac:dyDescent="0.25">
      <c r="A14" s="645" t="s">
        <v>10</v>
      </c>
      <c r="B14" s="646"/>
      <c r="C14" s="646"/>
      <c r="D14" s="646"/>
      <c r="E14" s="506" t="s">
        <v>1059</v>
      </c>
      <c r="F14" s="506"/>
      <c r="G14" s="506"/>
      <c r="H14" s="506"/>
      <c r="I14" s="105">
        <v>3</v>
      </c>
    </row>
    <row r="15" spans="1:9" x14ac:dyDescent="0.25">
      <c r="A15" s="645" t="s">
        <v>226</v>
      </c>
      <c r="B15" s="646"/>
      <c r="C15" s="646"/>
      <c r="D15" s="646"/>
      <c r="E15" s="646" t="s">
        <v>84</v>
      </c>
      <c r="F15" s="646"/>
      <c r="G15" s="646"/>
      <c r="H15" s="646"/>
      <c r="I15" s="105">
        <v>3</v>
      </c>
    </row>
    <row r="16" spans="1:9" x14ac:dyDescent="0.25">
      <c r="A16" s="650" t="s">
        <v>738</v>
      </c>
      <c r="B16" s="506"/>
      <c r="C16" s="506"/>
      <c r="D16" s="506"/>
      <c r="E16" s="506" t="s">
        <v>483</v>
      </c>
      <c r="F16" s="506"/>
      <c r="G16" s="506"/>
      <c r="H16" s="506"/>
      <c r="I16" s="105">
        <v>3</v>
      </c>
    </row>
    <row r="17" spans="1:9" x14ac:dyDescent="0.25">
      <c r="A17" s="650"/>
      <c r="B17" s="506"/>
      <c r="C17" s="506"/>
      <c r="D17" s="506"/>
      <c r="E17" s="506"/>
      <c r="F17" s="506"/>
      <c r="G17" s="506"/>
      <c r="H17" s="506"/>
      <c r="I17" s="111"/>
    </row>
    <row r="18" spans="1:9" x14ac:dyDescent="0.25">
      <c r="A18" s="666" t="s">
        <v>125</v>
      </c>
      <c r="B18" s="667"/>
      <c r="C18" s="667"/>
      <c r="D18" s="667"/>
      <c r="E18" s="667"/>
      <c r="F18" s="667"/>
      <c r="G18" s="667"/>
      <c r="H18" s="667"/>
      <c r="I18" s="668"/>
    </row>
    <row r="19" spans="1:9" x14ac:dyDescent="0.25">
      <c r="A19" s="650" t="s">
        <v>37</v>
      </c>
      <c r="B19" s="506"/>
      <c r="C19" s="506"/>
      <c r="D19" s="506"/>
      <c r="E19" s="506" t="s">
        <v>83</v>
      </c>
      <c r="F19" s="506"/>
      <c r="G19" s="506"/>
      <c r="H19" s="506"/>
      <c r="I19" s="105">
        <v>8</v>
      </c>
    </row>
    <row r="20" spans="1:9" x14ac:dyDescent="0.25">
      <c r="A20" s="650"/>
      <c r="B20" s="506"/>
      <c r="C20" s="506"/>
      <c r="D20" s="506"/>
      <c r="E20" s="506"/>
      <c r="F20" s="506"/>
      <c r="G20" s="506"/>
      <c r="H20" s="506"/>
      <c r="I20" s="111"/>
    </row>
    <row r="21" spans="1:9" x14ac:dyDescent="0.25">
      <c r="A21" s="666" t="s">
        <v>3</v>
      </c>
      <c r="B21" s="667"/>
      <c r="C21" s="667"/>
      <c r="D21" s="667"/>
      <c r="E21" s="667"/>
      <c r="F21" s="667"/>
      <c r="G21" s="667"/>
      <c r="H21" s="667"/>
      <c r="I21" s="668"/>
    </row>
    <row r="22" spans="1:9" x14ac:dyDescent="0.25">
      <c r="A22" s="650" t="s">
        <v>805</v>
      </c>
      <c r="B22" s="506"/>
      <c r="C22" s="506"/>
      <c r="D22" s="506"/>
      <c r="E22" s="506" t="s">
        <v>1054</v>
      </c>
      <c r="F22" s="506"/>
      <c r="G22" s="506"/>
      <c r="H22" s="506"/>
      <c r="I22" s="111">
        <v>3</v>
      </c>
    </row>
    <row r="23" spans="1:9" x14ac:dyDescent="0.25">
      <c r="A23" s="650"/>
      <c r="B23" s="506"/>
      <c r="C23" s="506"/>
      <c r="D23" s="506"/>
      <c r="E23" s="506"/>
      <c r="F23" s="506"/>
      <c r="G23" s="506"/>
      <c r="H23" s="506"/>
      <c r="I23" s="105"/>
    </row>
    <row r="24" spans="1:9" x14ac:dyDescent="0.25">
      <c r="A24" s="666" t="s">
        <v>0</v>
      </c>
      <c r="B24" s="667"/>
      <c r="C24" s="667"/>
      <c r="D24" s="667"/>
      <c r="E24" s="667"/>
      <c r="F24" s="667"/>
      <c r="G24" s="667"/>
      <c r="H24" s="667"/>
      <c r="I24" s="668"/>
    </row>
    <row r="25" spans="1:9" x14ac:dyDescent="0.25">
      <c r="A25" s="504" t="s">
        <v>2147</v>
      </c>
      <c r="B25" s="505"/>
      <c r="C25" s="505"/>
      <c r="D25" s="505"/>
      <c r="E25" s="499" t="s">
        <v>2146</v>
      </c>
      <c r="F25" s="499"/>
      <c r="G25" s="499"/>
      <c r="H25" s="499"/>
      <c r="I25" s="83">
        <v>6</v>
      </c>
    </row>
    <row r="26" spans="1:9" x14ac:dyDescent="0.25">
      <c r="A26" s="645" t="s">
        <v>784</v>
      </c>
      <c r="B26" s="646"/>
      <c r="C26" s="646"/>
      <c r="D26" s="646"/>
      <c r="E26" s="506" t="s">
        <v>621</v>
      </c>
      <c r="F26" s="506"/>
      <c r="G26" s="506"/>
      <c r="H26" s="506"/>
      <c r="I26" s="105">
        <v>6</v>
      </c>
    </row>
    <row r="27" spans="1:9" x14ac:dyDescent="0.25">
      <c r="A27" s="650"/>
      <c r="B27" s="506"/>
      <c r="C27" s="506"/>
      <c r="D27" s="506"/>
      <c r="E27" s="506"/>
      <c r="F27" s="506"/>
      <c r="G27" s="506"/>
      <c r="H27" s="506"/>
      <c r="I27" s="105"/>
    </row>
    <row r="28" spans="1:9" x14ac:dyDescent="0.25">
      <c r="A28" s="666" t="s">
        <v>18</v>
      </c>
      <c r="B28" s="667"/>
      <c r="C28" s="667"/>
      <c r="D28" s="667"/>
      <c r="E28" s="667"/>
      <c r="F28" s="667"/>
      <c r="G28" s="667"/>
      <c r="H28" s="667"/>
      <c r="I28" s="668"/>
    </row>
    <row r="29" spans="1:9" x14ac:dyDescent="0.25">
      <c r="A29" s="650" t="s">
        <v>39</v>
      </c>
      <c r="B29" s="506"/>
      <c r="C29" s="506"/>
      <c r="D29" s="506"/>
      <c r="E29" s="708" t="s">
        <v>1411</v>
      </c>
      <c r="F29" s="708"/>
      <c r="G29" s="708"/>
      <c r="H29" s="708"/>
      <c r="I29" s="105">
        <v>12</v>
      </c>
    </row>
    <row r="30" spans="1:9" x14ac:dyDescent="0.25">
      <c r="A30" s="679" t="s">
        <v>1392</v>
      </c>
      <c r="B30" s="680"/>
      <c r="C30" s="680"/>
      <c r="D30" s="680"/>
      <c r="E30" s="680"/>
      <c r="F30" s="680"/>
      <c r="G30" s="680"/>
      <c r="H30" s="680"/>
      <c r="I30" s="146">
        <f>SUM(I7:I9,I11:I17,I19:I20,I22:I23,I25:I27,I29:I29)</f>
        <v>62</v>
      </c>
    </row>
    <row r="31" spans="1:9" x14ac:dyDescent="0.25">
      <c r="A31" s="527" t="s">
        <v>560</v>
      </c>
      <c r="B31" s="527"/>
      <c r="C31" s="527" t="s">
        <v>1361</v>
      </c>
      <c r="D31" s="527"/>
      <c r="E31" s="87"/>
      <c r="F31" s="87"/>
      <c r="G31" s="87"/>
      <c r="H31" s="87"/>
      <c r="I31" s="87"/>
    </row>
  </sheetData>
  <sheetProtection password="CA9D" sheet="1" objects="1" scenarios="1"/>
  <mergeCells count="51">
    <mergeCell ref="A1:I1"/>
    <mergeCell ref="A2:I2"/>
    <mergeCell ref="A5:I5"/>
    <mergeCell ref="A6:I6"/>
    <mergeCell ref="A7:D7"/>
    <mergeCell ref="E7:H7"/>
    <mergeCell ref="A3:B3"/>
    <mergeCell ref="C3:I3"/>
    <mergeCell ref="B4:C4"/>
    <mergeCell ref="A11:D11"/>
    <mergeCell ref="E11:H11"/>
    <mergeCell ref="A13:D13"/>
    <mergeCell ref="E13:H13"/>
    <mergeCell ref="A8:D8"/>
    <mergeCell ref="E8:H8"/>
    <mergeCell ref="A9:D9"/>
    <mergeCell ref="E9:H9"/>
    <mergeCell ref="A10:I10"/>
    <mergeCell ref="A12:D12"/>
    <mergeCell ref="E12:H12"/>
    <mergeCell ref="A17:D17"/>
    <mergeCell ref="E17:H17"/>
    <mergeCell ref="A18:I18"/>
    <mergeCell ref="A19:D19"/>
    <mergeCell ref="E19:H19"/>
    <mergeCell ref="A16:D16"/>
    <mergeCell ref="E16:H16"/>
    <mergeCell ref="A14:D14"/>
    <mergeCell ref="E14:H14"/>
    <mergeCell ref="A15:D15"/>
    <mergeCell ref="E15:H15"/>
    <mergeCell ref="A25:D25"/>
    <mergeCell ref="E25:H25"/>
    <mergeCell ref="A26:D26"/>
    <mergeCell ref="E26:H26"/>
    <mergeCell ref="A20:D20"/>
    <mergeCell ref="E20:H20"/>
    <mergeCell ref="A21:I21"/>
    <mergeCell ref="A22:D22"/>
    <mergeCell ref="E22:H22"/>
    <mergeCell ref="A23:D23"/>
    <mergeCell ref="E23:H23"/>
    <mergeCell ref="A24:I24"/>
    <mergeCell ref="A31:B31"/>
    <mergeCell ref="C31:D31"/>
    <mergeCell ref="A30:H30"/>
    <mergeCell ref="A27:D27"/>
    <mergeCell ref="E27:H27"/>
    <mergeCell ref="A28:I28"/>
    <mergeCell ref="A29:D29"/>
    <mergeCell ref="E29:H2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33"/>
  <sheetViews>
    <sheetView view="pageLayout" zoomScaleNormal="100" workbookViewId="0">
      <selection sqref="A1:I1"/>
    </sheetView>
  </sheetViews>
  <sheetFormatPr defaultColWidth="9.140625" defaultRowHeight="15" x14ac:dyDescent="0.25"/>
  <cols>
    <col min="1" max="3" width="9.140625" style="1"/>
    <col min="4" max="4" width="8.7109375" style="1" customWidth="1"/>
    <col min="5" max="7" width="9.140625" style="1"/>
    <col min="8" max="8" width="10.5703125" style="1" customWidth="1"/>
    <col min="9" max="9" width="8.42578125" style="2" customWidth="1"/>
    <col min="10" max="16384" width="9.140625" style="1"/>
  </cols>
  <sheetData>
    <row r="1" spans="1:9" ht="14.65" x14ac:dyDescent="0.3">
      <c r="A1" s="493" t="s">
        <v>65</v>
      </c>
      <c r="B1" s="493"/>
      <c r="C1" s="493"/>
      <c r="D1" s="493"/>
      <c r="E1" s="493"/>
      <c r="F1" s="493"/>
      <c r="G1" s="493"/>
      <c r="H1" s="493"/>
      <c r="I1" s="493"/>
    </row>
    <row r="2" spans="1:9" ht="14.65" x14ac:dyDescent="0.3">
      <c r="A2" s="493" t="s">
        <v>42</v>
      </c>
      <c r="B2" s="493"/>
      <c r="C2" s="493"/>
      <c r="D2" s="493"/>
      <c r="E2" s="493"/>
      <c r="F2" s="493"/>
      <c r="G2" s="493"/>
      <c r="H2" s="493"/>
      <c r="I2" s="493"/>
    </row>
    <row r="3" spans="1:9" ht="14.65" x14ac:dyDescent="0.3">
      <c r="A3" s="554" t="s">
        <v>27</v>
      </c>
      <c r="B3" s="555"/>
      <c r="C3" s="555" t="s">
        <v>103</v>
      </c>
      <c r="D3" s="555"/>
      <c r="E3" s="555"/>
      <c r="F3" s="555"/>
      <c r="G3" s="555"/>
      <c r="H3" s="555"/>
      <c r="I3" s="556"/>
    </row>
    <row r="4" spans="1:9" ht="14.65" x14ac:dyDescent="0.3">
      <c r="A4" s="76" t="s">
        <v>29</v>
      </c>
      <c r="B4" s="79" t="s">
        <v>163</v>
      </c>
      <c r="C4" s="71"/>
      <c r="D4" s="71"/>
      <c r="E4" s="71"/>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ht="14.65" x14ac:dyDescent="0.3">
      <c r="A10" s="542" t="s">
        <v>43</v>
      </c>
      <c r="B10" s="543"/>
      <c r="C10" s="543"/>
      <c r="D10" s="543"/>
      <c r="E10" s="543"/>
      <c r="F10" s="543"/>
      <c r="G10" s="543"/>
      <c r="H10" s="543"/>
      <c r="I10" s="544"/>
    </row>
    <row r="11" spans="1:9" x14ac:dyDescent="0.25">
      <c r="A11" s="557" t="s">
        <v>13</v>
      </c>
      <c r="B11" s="481"/>
      <c r="C11" s="481"/>
      <c r="D11" s="481"/>
      <c r="E11" s="481" t="s">
        <v>136</v>
      </c>
      <c r="F11" s="481"/>
      <c r="G11" s="481"/>
      <c r="H11" s="481"/>
      <c r="I11" s="58">
        <v>6</v>
      </c>
    </row>
    <row r="12" spans="1:9" ht="45.75" customHeight="1" x14ac:dyDescent="0.25">
      <c r="A12" s="562" t="s">
        <v>727</v>
      </c>
      <c r="B12" s="479"/>
      <c r="C12" s="479"/>
      <c r="D12" s="479"/>
      <c r="E12" s="481" t="s">
        <v>435</v>
      </c>
      <c r="F12" s="481"/>
      <c r="G12" s="481"/>
      <c r="H12" s="481"/>
      <c r="I12" s="58">
        <v>6</v>
      </c>
    </row>
    <row r="13" spans="1:9" ht="30" customHeight="1" x14ac:dyDescent="0.25">
      <c r="A13" s="562" t="s">
        <v>10</v>
      </c>
      <c r="B13" s="479"/>
      <c r="C13" s="479"/>
      <c r="D13" s="479"/>
      <c r="E13" s="481" t="s">
        <v>74</v>
      </c>
      <c r="F13" s="481"/>
      <c r="G13" s="481"/>
      <c r="H13" s="481"/>
      <c r="I13" s="58">
        <v>3</v>
      </c>
    </row>
    <row r="14" spans="1:9" ht="30" customHeight="1" x14ac:dyDescent="0.25">
      <c r="A14" s="562" t="s">
        <v>11</v>
      </c>
      <c r="B14" s="479"/>
      <c r="C14" s="479"/>
      <c r="D14" s="479"/>
      <c r="E14" s="479" t="s">
        <v>159</v>
      </c>
      <c r="F14" s="479"/>
      <c r="G14" s="479"/>
      <c r="H14" s="479"/>
      <c r="I14" s="58">
        <v>3</v>
      </c>
    </row>
    <row r="15" spans="1:9" x14ac:dyDescent="0.25">
      <c r="A15" s="557" t="s">
        <v>212</v>
      </c>
      <c r="B15" s="481"/>
      <c r="C15" s="481"/>
      <c r="D15" s="481"/>
      <c r="E15" s="481" t="s">
        <v>12</v>
      </c>
      <c r="F15" s="481"/>
      <c r="G15" s="481"/>
      <c r="H15" s="481"/>
      <c r="I15" s="58">
        <v>3</v>
      </c>
    </row>
    <row r="16" spans="1:9" ht="15" customHeight="1" x14ac:dyDescent="0.25">
      <c r="A16" s="557"/>
      <c r="B16" s="481"/>
      <c r="C16" s="481"/>
      <c r="D16" s="481"/>
      <c r="E16" s="481"/>
      <c r="F16" s="481"/>
      <c r="G16" s="481"/>
      <c r="H16" s="481"/>
      <c r="I16" s="58"/>
    </row>
    <row r="17" spans="1:9" x14ac:dyDescent="0.25">
      <c r="A17" s="558" t="s">
        <v>125</v>
      </c>
      <c r="B17" s="559"/>
      <c r="C17" s="559"/>
      <c r="D17" s="559"/>
      <c r="E17" s="559"/>
      <c r="F17" s="559"/>
      <c r="G17" s="559"/>
      <c r="H17" s="559"/>
      <c r="I17" s="560"/>
    </row>
    <row r="18" spans="1:9" ht="15" customHeight="1" x14ac:dyDescent="0.25">
      <c r="A18" s="557" t="s">
        <v>352</v>
      </c>
      <c r="B18" s="481"/>
      <c r="C18" s="481"/>
      <c r="D18" s="481"/>
      <c r="E18" s="481" t="s">
        <v>107</v>
      </c>
      <c r="F18" s="481"/>
      <c r="G18" s="481"/>
      <c r="H18" s="481"/>
      <c r="I18" s="60">
        <v>4</v>
      </c>
    </row>
    <row r="19" spans="1:9" s="4" customFormat="1" ht="15" customHeight="1" x14ac:dyDescent="0.25">
      <c r="A19" s="557" t="s">
        <v>353</v>
      </c>
      <c r="B19" s="481"/>
      <c r="C19" s="481"/>
      <c r="D19" s="481"/>
      <c r="E19" s="481" t="s">
        <v>109</v>
      </c>
      <c r="F19" s="481"/>
      <c r="G19" s="481"/>
      <c r="H19" s="481"/>
      <c r="I19" s="60">
        <v>4</v>
      </c>
    </row>
    <row r="20" spans="1:9" x14ac:dyDescent="0.25">
      <c r="A20" s="557" t="s">
        <v>343</v>
      </c>
      <c r="B20" s="481"/>
      <c r="C20" s="481"/>
      <c r="D20" s="481"/>
      <c r="E20" s="481" t="s">
        <v>106</v>
      </c>
      <c r="F20" s="481"/>
      <c r="G20" s="481"/>
      <c r="H20" s="481"/>
      <c r="I20" s="60">
        <v>8</v>
      </c>
    </row>
    <row r="21" spans="1:9" x14ac:dyDescent="0.25">
      <c r="A21" s="557"/>
      <c r="B21" s="481"/>
      <c r="C21" s="481"/>
      <c r="D21" s="481"/>
      <c r="E21" s="481"/>
      <c r="F21" s="481"/>
      <c r="G21" s="481"/>
      <c r="H21" s="481"/>
      <c r="I21" s="58"/>
    </row>
    <row r="22" spans="1:9" x14ac:dyDescent="0.25">
      <c r="A22" s="558" t="s">
        <v>3</v>
      </c>
      <c r="B22" s="559"/>
      <c r="C22" s="559"/>
      <c r="D22" s="559"/>
      <c r="E22" s="559"/>
      <c r="F22" s="559"/>
      <c r="G22" s="559"/>
      <c r="H22" s="559"/>
      <c r="I22" s="560"/>
    </row>
    <row r="23" spans="1:9" ht="30" customHeight="1" x14ac:dyDescent="0.25">
      <c r="A23" s="562" t="s">
        <v>15</v>
      </c>
      <c r="B23" s="479"/>
      <c r="C23" s="479"/>
      <c r="D23" s="479"/>
      <c r="E23" s="481" t="s">
        <v>80</v>
      </c>
      <c r="F23" s="481"/>
      <c r="G23" s="481"/>
      <c r="H23" s="481"/>
      <c r="I23" s="58">
        <v>3</v>
      </c>
    </row>
    <row r="24" spans="1:9" x14ac:dyDescent="0.25">
      <c r="A24" s="562"/>
      <c r="B24" s="479"/>
      <c r="C24" s="479"/>
      <c r="D24" s="479"/>
      <c r="E24" s="481"/>
      <c r="F24" s="481"/>
      <c r="G24" s="481"/>
      <c r="H24" s="481"/>
      <c r="I24" s="58"/>
    </row>
    <row r="25" spans="1:9" x14ac:dyDescent="0.25">
      <c r="A25" s="558" t="s">
        <v>0</v>
      </c>
      <c r="B25" s="559"/>
      <c r="C25" s="559"/>
      <c r="D25" s="559"/>
      <c r="E25" s="559"/>
      <c r="F25" s="559"/>
      <c r="G25" s="559"/>
      <c r="H25" s="559"/>
      <c r="I25" s="560"/>
    </row>
    <row r="26" spans="1:9" x14ac:dyDescent="0.25">
      <c r="A26" s="557" t="s">
        <v>97</v>
      </c>
      <c r="B26" s="481"/>
      <c r="C26" s="481"/>
      <c r="D26" s="481"/>
      <c r="E26" s="481" t="s">
        <v>98</v>
      </c>
      <c r="F26" s="481"/>
      <c r="G26" s="481"/>
      <c r="H26" s="481"/>
      <c r="I26" s="58">
        <v>3</v>
      </c>
    </row>
    <row r="27" spans="1:9" ht="15" customHeight="1" x14ac:dyDescent="0.25">
      <c r="A27" s="557" t="s">
        <v>100</v>
      </c>
      <c r="B27" s="481"/>
      <c r="C27" s="481"/>
      <c r="D27" s="481"/>
      <c r="E27" s="481" t="s">
        <v>160</v>
      </c>
      <c r="F27" s="481"/>
      <c r="G27" s="481"/>
      <c r="H27" s="481"/>
      <c r="I27" s="58">
        <v>4</v>
      </c>
    </row>
    <row r="28" spans="1:9" x14ac:dyDescent="0.25">
      <c r="A28" s="557"/>
      <c r="B28" s="481"/>
      <c r="C28" s="481"/>
      <c r="D28" s="481"/>
      <c r="E28" s="481"/>
      <c r="F28" s="481"/>
      <c r="G28" s="481"/>
      <c r="H28" s="481"/>
      <c r="I28" s="58"/>
    </row>
    <row r="29" spans="1:9" x14ac:dyDescent="0.25">
      <c r="A29" s="558" t="s">
        <v>18</v>
      </c>
      <c r="B29" s="559"/>
      <c r="C29" s="559"/>
      <c r="D29" s="559"/>
      <c r="E29" s="559"/>
      <c r="F29" s="559"/>
      <c r="G29" s="559"/>
      <c r="H29" s="559"/>
      <c r="I29" s="560"/>
    </row>
    <row r="30" spans="1:9" ht="32.25" customHeight="1" x14ac:dyDescent="0.25">
      <c r="A30" s="557" t="s">
        <v>2011</v>
      </c>
      <c r="B30" s="481"/>
      <c r="C30" s="481"/>
      <c r="D30" s="481"/>
      <c r="E30" s="479" t="s">
        <v>406</v>
      </c>
      <c r="F30" s="479"/>
      <c r="G30" s="479"/>
      <c r="H30" s="479"/>
      <c r="I30" s="58">
        <v>2</v>
      </c>
    </row>
    <row r="31" spans="1:9" x14ac:dyDescent="0.25">
      <c r="A31" s="557" t="s">
        <v>650</v>
      </c>
      <c r="B31" s="481"/>
      <c r="C31" s="481"/>
      <c r="D31" s="481"/>
      <c r="E31" s="588" t="s">
        <v>216</v>
      </c>
      <c r="F31" s="588"/>
      <c r="G31" s="588"/>
      <c r="H31" s="588"/>
      <c r="I31" s="58">
        <v>3</v>
      </c>
    </row>
    <row r="32" spans="1:9" x14ac:dyDescent="0.25">
      <c r="A32" s="546" t="s">
        <v>1388</v>
      </c>
      <c r="B32" s="547"/>
      <c r="C32" s="547"/>
      <c r="D32" s="547"/>
      <c r="E32" s="589"/>
      <c r="F32" s="589"/>
      <c r="G32" s="589"/>
      <c r="H32" s="590"/>
      <c r="I32" s="74">
        <f>SUM(I30:I31,I26:I28,I23:I24,I18:I21,I11:I16,I7:I9)</f>
        <v>61</v>
      </c>
    </row>
    <row r="33" spans="1:4" x14ac:dyDescent="0.25">
      <c r="A33" s="418" t="s">
        <v>560</v>
      </c>
      <c r="B33" s="418"/>
      <c r="C33" s="418" t="s">
        <v>1361</v>
      </c>
      <c r="D33" s="418"/>
    </row>
  </sheetData>
  <sheetProtection password="CA9D" sheet="1" objects="1" scenarios="1"/>
  <mergeCells count="54">
    <mergeCell ref="A15:D15"/>
    <mergeCell ref="E15:H15"/>
    <mergeCell ref="A1:I1"/>
    <mergeCell ref="A2:I2"/>
    <mergeCell ref="A5:I5"/>
    <mergeCell ref="A6:I6"/>
    <mergeCell ref="A7:D7"/>
    <mergeCell ref="E7:H7"/>
    <mergeCell ref="A3:B3"/>
    <mergeCell ref="C3:I3"/>
    <mergeCell ref="A14:D14"/>
    <mergeCell ref="E14:H14"/>
    <mergeCell ref="A13:D13"/>
    <mergeCell ref="E13:H13"/>
    <mergeCell ref="A8:D8"/>
    <mergeCell ref="E8:H8"/>
    <mergeCell ref="A9:D9"/>
    <mergeCell ref="E9:H9"/>
    <mergeCell ref="A10:I10"/>
    <mergeCell ref="A11:D11"/>
    <mergeCell ref="E11:H11"/>
    <mergeCell ref="A12:D12"/>
    <mergeCell ref="E12:H12"/>
    <mergeCell ref="A16:D16"/>
    <mergeCell ref="E16:H16"/>
    <mergeCell ref="A32:H32"/>
    <mergeCell ref="A28:D28"/>
    <mergeCell ref="E28:H28"/>
    <mergeCell ref="E26:H26"/>
    <mergeCell ref="A17:I17"/>
    <mergeCell ref="A21:D21"/>
    <mergeCell ref="E21:H21"/>
    <mergeCell ref="A22:I22"/>
    <mergeCell ref="A24:D24"/>
    <mergeCell ref="E24:H24"/>
    <mergeCell ref="A25:I25"/>
    <mergeCell ref="A27:D27"/>
    <mergeCell ref="E27:H27"/>
    <mergeCell ref="A19:D19"/>
    <mergeCell ref="E19:H19"/>
    <mergeCell ref="A33:B33"/>
    <mergeCell ref="A26:D26"/>
    <mergeCell ref="A29:I29"/>
    <mergeCell ref="A31:D31"/>
    <mergeCell ref="E31:H31"/>
    <mergeCell ref="A30:D30"/>
    <mergeCell ref="E30:H30"/>
    <mergeCell ref="C33:D33"/>
    <mergeCell ref="A18:D18"/>
    <mergeCell ref="E18:H18"/>
    <mergeCell ref="A20:D20"/>
    <mergeCell ref="E20:H20"/>
    <mergeCell ref="A23:D23"/>
    <mergeCell ref="E23:H2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I37"/>
  <sheetViews>
    <sheetView view="pageLayout" zoomScaleNormal="100" workbookViewId="0">
      <selection sqref="A1:I1"/>
    </sheetView>
  </sheetViews>
  <sheetFormatPr defaultColWidth="9.140625" defaultRowHeight="15" x14ac:dyDescent="0.25"/>
  <cols>
    <col min="1" max="16384" width="9.140625" style="30"/>
  </cols>
  <sheetData>
    <row r="1" spans="1:9" x14ac:dyDescent="0.25">
      <c r="A1" s="447" t="s">
        <v>1055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1057</v>
      </c>
      <c r="D3" s="520"/>
      <c r="E3" s="520"/>
      <c r="F3" s="520"/>
      <c r="G3" s="520"/>
      <c r="H3" s="520"/>
      <c r="I3" s="521"/>
    </row>
    <row r="4" spans="1:9" ht="14.65" x14ac:dyDescent="0.3">
      <c r="A4" s="81" t="s">
        <v>29</v>
      </c>
      <c r="B4" s="675">
        <v>45.010100000000001</v>
      </c>
      <c r="C4" s="675"/>
      <c r="D4" s="136"/>
      <c r="E4" s="136"/>
      <c r="F4" s="136"/>
      <c r="G4" s="136"/>
      <c r="H4" s="136"/>
      <c r="I4" s="137"/>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137">
        <v>6</v>
      </c>
    </row>
    <row r="8" spans="1:9" x14ac:dyDescent="0.25">
      <c r="A8" s="504" t="s">
        <v>738</v>
      </c>
      <c r="B8" s="505"/>
      <c r="C8" s="505"/>
      <c r="D8" s="505"/>
      <c r="E8" s="539" t="s">
        <v>483</v>
      </c>
      <c r="F8" s="539"/>
      <c r="G8" s="539"/>
      <c r="H8" s="539"/>
      <c r="I8" s="137">
        <v>3</v>
      </c>
    </row>
    <row r="9" spans="1:9" ht="29.25" customHeight="1" x14ac:dyDescent="0.25">
      <c r="A9" s="538" t="s">
        <v>15</v>
      </c>
      <c r="B9" s="539"/>
      <c r="C9" s="539"/>
      <c r="D9" s="539"/>
      <c r="E9" s="539" t="s">
        <v>80</v>
      </c>
      <c r="F9" s="539"/>
      <c r="G9" s="539"/>
      <c r="H9" s="539"/>
      <c r="I9" s="83">
        <v>3</v>
      </c>
    </row>
    <row r="10" spans="1:9" ht="15" customHeight="1" x14ac:dyDescent="0.25">
      <c r="A10" s="504" t="s">
        <v>212</v>
      </c>
      <c r="B10" s="505"/>
      <c r="C10" s="505"/>
      <c r="D10" s="505"/>
      <c r="E10" s="499" t="s">
        <v>12</v>
      </c>
      <c r="F10" s="499"/>
      <c r="G10" s="499"/>
      <c r="H10" s="499"/>
      <c r="I10" s="83">
        <v>3</v>
      </c>
    </row>
    <row r="11" spans="1:9" x14ac:dyDescent="0.25">
      <c r="A11" s="501" t="s">
        <v>1563</v>
      </c>
      <c r="B11" s="501"/>
      <c r="C11" s="501"/>
      <c r="D11" s="501"/>
      <c r="E11" s="501"/>
      <c r="F11" s="501"/>
      <c r="G11" s="501"/>
      <c r="H11" s="501"/>
      <c r="I11" s="86">
        <f>SUM(I7:I10)</f>
        <v>15</v>
      </c>
    </row>
    <row r="12" spans="1:9" x14ac:dyDescent="0.25">
      <c r="A12" s="509" t="s">
        <v>1521</v>
      </c>
      <c r="B12" s="510"/>
      <c r="C12" s="510"/>
      <c r="D12" s="510"/>
      <c r="E12" s="510"/>
      <c r="F12" s="510"/>
      <c r="G12" s="510"/>
      <c r="H12" s="510"/>
      <c r="I12" s="511"/>
    </row>
    <row r="13" spans="1:9" ht="30.95" customHeight="1" x14ac:dyDescent="0.25">
      <c r="A13" s="504" t="s">
        <v>13</v>
      </c>
      <c r="B13" s="505"/>
      <c r="C13" s="505"/>
      <c r="D13" s="505"/>
      <c r="E13" s="507" t="s">
        <v>694</v>
      </c>
      <c r="F13" s="507"/>
      <c r="G13" s="507"/>
      <c r="H13" s="507"/>
      <c r="I13" s="83">
        <v>3</v>
      </c>
    </row>
    <row r="14" spans="1:9" ht="27" customHeight="1" x14ac:dyDescent="0.25">
      <c r="A14" s="645" t="s">
        <v>1699</v>
      </c>
      <c r="B14" s="646"/>
      <c r="C14" s="646"/>
      <c r="D14" s="646"/>
      <c r="E14" s="506" t="s">
        <v>1720</v>
      </c>
      <c r="F14" s="506"/>
      <c r="G14" s="506"/>
      <c r="H14" s="506"/>
      <c r="I14" s="105">
        <v>6</v>
      </c>
    </row>
    <row r="15" spans="1:9" ht="30" customHeight="1" x14ac:dyDescent="0.25">
      <c r="A15" s="645" t="s">
        <v>10</v>
      </c>
      <c r="B15" s="646"/>
      <c r="C15" s="646"/>
      <c r="D15" s="646"/>
      <c r="E15" s="506" t="s">
        <v>394</v>
      </c>
      <c r="F15" s="506"/>
      <c r="G15" s="506"/>
      <c r="H15" s="506"/>
      <c r="I15" s="105">
        <v>6</v>
      </c>
    </row>
    <row r="16" spans="1:9" ht="30.95" customHeight="1" x14ac:dyDescent="0.25">
      <c r="A16" s="504" t="s">
        <v>11</v>
      </c>
      <c r="B16" s="505"/>
      <c r="C16" s="505"/>
      <c r="D16" s="505"/>
      <c r="E16" s="539" t="s">
        <v>159</v>
      </c>
      <c r="F16" s="539"/>
      <c r="G16" s="539"/>
      <c r="H16" s="539"/>
      <c r="I16" s="83">
        <v>6</v>
      </c>
    </row>
    <row r="17" spans="1:9" ht="30.95" customHeight="1" x14ac:dyDescent="0.25">
      <c r="A17" s="498" t="s">
        <v>1721</v>
      </c>
      <c r="B17" s="499"/>
      <c r="C17" s="499"/>
      <c r="D17" s="499"/>
      <c r="E17" s="505" t="s">
        <v>1722</v>
      </c>
      <c r="F17" s="505"/>
      <c r="G17" s="505"/>
      <c r="H17" s="505"/>
      <c r="I17" s="83">
        <v>6</v>
      </c>
    </row>
    <row r="18" spans="1:9" x14ac:dyDescent="0.25">
      <c r="A18" s="504" t="s">
        <v>138</v>
      </c>
      <c r="B18" s="505"/>
      <c r="C18" s="505"/>
      <c r="D18" s="505"/>
      <c r="E18" s="646" t="s">
        <v>1723</v>
      </c>
      <c r="F18" s="646"/>
      <c r="G18" s="646"/>
      <c r="H18" s="646"/>
      <c r="I18" s="83">
        <v>6</v>
      </c>
    </row>
    <row r="19" spans="1:9" x14ac:dyDescent="0.25">
      <c r="A19" s="498" t="s">
        <v>1695</v>
      </c>
      <c r="B19" s="499"/>
      <c r="C19" s="499"/>
      <c r="D19" s="499"/>
      <c r="E19" s="505" t="s">
        <v>1694</v>
      </c>
      <c r="F19" s="505"/>
      <c r="G19" s="505"/>
      <c r="H19" s="505"/>
      <c r="I19" s="83">
        <v>3</v>
      </c>
    </row>
    <row r="20" spans="1:9" x14ac:dyDescent="0.25">
      <c r="A20" s="650" t="s">
        <v>37</v>
      </c>
      <c r="B20" s="506"/>
      <c r="C20" s="506"/>
      <c r="D20" s="506"/>
      <c r="E20" s="506" t="s">
        <v>83</v>
      </c>
      <c r="F20" s="506"/>
      <c r="G20" s="506"/>
      <c r="H20" s="506"/>
      <c r="I20" s="105">
        <v>8</v>
      </c>
    </row>
    <row r="21" spans="1:9" x14ac:dyDescent="0.25">
      <c r="A21" s="498" t="s">
        <v>1484</v>
      </c>
      <c r="B21" s="499"/>
      <c r="C21" s="499"/>
      <c r="D21" s="499"/>
      <c r="E21" s="499"/>
      <c r="F21" s="499"/>
      <c r="G21" s="499"/>
      <c r="H21" s="499"/>
      <c r="I21" s="83">
        <v>3</v>
      </c>
    </row>
    <row r="22" spans="1:9" x14ac:dyDescent="0.25">
      <c r="A22" s="500" t="s">
        <v>1389</v>
      </c>
      <c r="B22" s="500"/>
      <c r="C22" s="500"/>
      <c r="D22" s="500"/>
      <c r="E22" s="500"/>
      <c r="F22" s="500"/>
      <c r="G22" s="500"/>
      <c r="H22" s="500"/>
      <c r="I22" s="84">
        <f>SUM(I13:I21)</f>
        <v>47</v>
      </c>
    </row>
    <row r="23" spans="1:9" x14ac:dyDescent="0.25">
      <c r="A23" s="501" t="s">
        <v>1390</v>
      </c>
      <c r="B23" s="501"/>
      <c r="C23" s="501"/>
      <c r="D23" s="501"/>
      <c r="E23" s="501"/>
      <c r="F23" s="501"/>
      <c r="G23" s="501"/>
      <c r="H23" s="501"/>
      <c r="I23" s="86">
        <f>SUM(I11,I22)</f>
        <v>62</v>
      </c>
    </row>
    <row r="24" spans="1:9" x14ac:dyDescent="0.25">
      <c r="A24" s="509" t="s">
        <v>1524</v>
      </c>
      <c r="B24" s="510"/>
      <c r="C24" s="510"/>
      <c r="D24" s="510"/>
      <c r="E24" s="510"/>
      <c r="F24" s="510"/>
      <c r="G24" s="510"/>
      <c r="H24" s="510"/>
      <c r="I24" s="511"/>
    </row>
    <row r="25" spans="1:9" x14ac:dyDescent="0.25">
      <c r="A25" s="504" t="s">
        <v>13</v>
      </c>
      <c r="B25" s="505"/>
      <c r="C25" s="505"/>
      <c r="D25" s="505"/>
      <c r="E25" s="539" t="s">
        <v>136</v>
      </c>
      <c r="F25" s="539"/>
      <c r="G25" s="539"/>
      <c r="H25" s="539"/>
      <c r="I25" s="137">
        <v>3</v>
      </c>
    </row>
    <row r="26" spans="1:9" ht="63.75" customHeight="1" x14ac:dyDescent="0.25">
      <c r="A26" s="538" t="s">
        <v>718</v>
      </c>
      <c r="B26" s="539"/>
      <c r="C26" s="539"/>
      <c r="D26" s="539"/>
      <c r="E26" s="512" t="s">
        <v>1013</v>
      </c>
      <c r="F26" s="512"/>
      <c r="G26" s="512"/>
      <c r="H26" s="512"/>
      <c r="I26" s="103">
        <v>8</v>
      </c>
    </row>
    <row r="27" spans="1:9" x14ac:dyDescent="0.25">
      <c r="A27" s="538" t="s">
        <v>226</v>
      </c>
      <c r="B27" s="539"/>
      <c r="C27" s="539"/>
      <c r="D27" s="539"/>
      <c r="E27" s="539" t="s">
        <v>84</v>
      </c>
      <c r="F27" s="539"/>
      <c r="G27" s="539"/>
      <c r="H27" s="539"/>
      <c r="I27" s="83">
        <v>3</v>
      </c>
    </row>
    <row r="28" spans="1:9" ht="29.25" customHeight="1" x14ac:dyDescent="0.25">
      <c r="A28" s="504" t="s">
        <v>10</v>
      </c>
      <c r="B28" s="505"/>
      <c r="C28" s="505"/>
      <c r="D28" s="505"/>
      <c r="E28" s="512" t="s">
        <v>1056</v>
      </c>
      <c r="F28" s="512"/>
      <c r="G28" s="512"/>
      <c r="H28" s="512"/>
      <c r="I28" s="83">
        <v>3</v>
      </c>
    </row>
    <row r="29" spans="1:9" x14ac:dyDescent="0.25">
      <c r="A29" s="504" t="s">
        <v>11</v>
      </c>
      <c r="B29" s="505"/>
      <c r="C29" s="505"/>
      <c r="D29" s="505"/>
      <c r="E29" s="499" t="s">
        <v>33</v>
      </c>
      <c r="F29" s="499"/>
      <c r="G29" s="499"/>
      <c r="H29" s="499"/>
      <c r="I29" s="83">
        <v>6</v>
      </c>
    </row>
    <row r="30" spans="1:9" x14ac:dyDescent="0.25">
      <c r="A30" s="504" t="s">
        <v>784</v>
      </c>
      <c r="B30" s="505"/>
      <c r="C30" s="505"/>
      <c r="D30" s="505"/>
      <c r="E30" s="499" t="s">
        <v>621</v>
      </c>
      <c r="F30" s="499"/>
      <c r="G30" s="499"/>
      <c r="H30" s="499"/>
      <c r="I30" s="83">
        <v>6</v>
      </c>
    </row>
    <row r="31" spans="1:9" x14ac:dyDescent="0.25">
      <c r="A31" s="538" t="s">
        <v>736</v>
      </c>
      <c r="B31" s="539"/>
      <c r="C31" s="539"/>
      <c r="D31" s="539"/>
      <c r="E31" s="512" t="s">
        <v>90</v>
      </c>
      <c r="F31" s="512"/>
      <c r="G31" s="512"/>
      <c r="H31" s="512"/>
      <c r="I31" s="83">
        <v>3</v>
      </c>
    </row>
    <row r="32" spans="1:9" x14ac:dyDescent="0.25">
      <c r="A32" s="538" t="s">
        <v>378</v>
      </c>
      <c r="B32" s="539"/>
      <c r="C32" s="539"/>
      <c r="D32" s="539"/>
      <c r="E32" s="512" t="s">
        <v>132</v>
      </c>
      <c r="F32" s="512"/>
      <c r="G32" s="512"/>
      <c r="H32" s="512"/>
      <c r="I32" s="83">
        <v>3</v>
      </c>
    </row>
    <row r="33" spans="1:9" x14ac:dyDescent="0.25">
      <c r="A33" s="498" t="s">
        <v>362</v>
      </c>
      <c r="B33" s="499"/>
      <c r="C33" s="499"/>
      <c r="D33" s="499"/>
      <c r="E33" s="499" t="s">
        <v>9</v>
      </c>
      <c r="F33" s="499"/>
      <c r="G33" s="499"/>
      <c r="H33" s="499"/>
      <c r="I33" s="83">
        <v>3</v>
      </c>
    </row>
    <row r="34" spans="1:9" x14ac:dyDescent="0.25">
      <c r="A34" s="498" t="s">
        <v>4</v>
      </c>
      <c r="B34" s="499"/>
      <c r="C34" s="499"/>
      <c r="D34" s="499"/>
      <c r="E34" s="647"/>
      <c r="F34" s="647"/>
      <c r="G34" s="647"/>
      <c r="H34" s="647"/>
      <c r="I34" s="83">
        <v>9</v>
      </c>
    </row>
    <row r="35" spans="1:9" x14ac:dyDescent="0.25">
      <c r="A35" s="500" t="s">
        <v>1391</v>
      </c>
      <c r="B35" s="500"/>
      <c r="C35" s="500"/>
      <c r="D35" s="500"/>
      <c r="E35" s="500"/>
      <c r="F35" s="500"/>
      <c r="G35" s="500"/>
      <c r="H35" s="500"/>
      <c r="I35" s="84">
        <f>SUM(I25:I34)</f>
        <v>47</v>
      </c>
    </row>
    <row r="36" spans="1:9" x14ac:dyDescent="0.25">
      <c r="A36" s="501" t="s">
        <v>1392</v>
      </c>
      <c r="B36" s="501"/>
      <c r="C36" s="501"/>
      <c r="D36" s="501"/>
      <c r="E36" s="501"/>
      <c r="F36" s="501"/>
      <c r="G36" s="501"/>
      <c r="H36" s="501"/>
      <c r="I36" s="86">
        <f>SUM(I11,I35)</f>
        <v>62</v>
      </c>
    </row>
    <row r="37" spans="1:9" x14ac:dyDescent="0.25">
      <c r="A37" s="527" t="s">
        <v>560</v>
      </c>
      <c r="B37" s="527"/>
      <c r="C37" s="527" t="s">
        <v>1361</v>
      </c>
      <c r="D37" s="527"/>
      <c r="E37" s="87"/>
      <c r="F37" s="87"/>
      <c r="G37" s="87"/>
      <c r="H37" s="87"/>
      <c r="I37" s="87"/>
    </row>
  </sheetData>
  <sheetProtection password="CA9D" sheet="1" objects="1" scenarios="1"/>
  <mergeCells count="62">
    <mergeCell ref="A18:D18"/>
    <mergeCell ref="E18:H18"/>
    <mergeCell ref="A17:D17"/>
    <mergeCell ref="E17:H17"/>
    <mergeCell ref="A19:D19"/>
    <mergeCell ref="E19:H19"/>
    <mergeCell ref="A10:D10"/>
    <mergeCell ref="E10:H10"/>
    <mergeCell ref="E8:H8"/>
    <mergeCell ref="A8:D8"/>
    <mergeCell ref="A16:D16"/>
    <mergeCell ref="E16:H16"/>
    <mergeCell ref="A14:D14"/>
    <mergeCell ref="E14:H14"/>
    <mergeCell ref="A15:D15"/>
    <mergeCell ref="E15:H15"/>
    <mergeCell ref="A13:D13"/>
    <mergeCell ref="E13:H13"/>
    <mergeCell ref="A9:D9"/>
    <mergeCell ref="E9:H9"/>
    <mergeCell ref="A12:I12"/>
    <mergeCell ref="A1:I1"/>
    <mergeCell ref="A2:I2"/>
    <mergeCell ref="A5:I5"/>
    <mergeCell ref="A7:D7"/>
    <mergeCell ref="E7:H7"/>
    <mergeCell ref="A6:I6"/>
    <mergeCell ref="A3:B3"/>
    <mergeCell ref="C3:I3"/>
    <mergeCell ref="B4:C4"/>
    <mergeCell ref="A33:D33"/>
    <mergeCell ref="C37:D37"/>
    <mergeCell ref="A25:D25"/>
    <mergeCell ref="E25:H25"/>
    <mergeCell ref="A37:B37"/>
    <mergeCell ref="A29:D29"/>
    <mergeCell ref="E29:H29"/>
    <mergeCell ref="A34:D34"/>
    <mergeCell ref="E34:H34"/>
    <mergeCell ref="A35:H35"/>
    <mergeCell ref="A36:H36"/>
    <mergeCell ref="E33:H33"/>
    <mergeCell ref="A26:D26"/>
    <mergeCell ref="E26:H26"/>
    <mergeCell ref="A28:D28"/>
    <mergeCell ref="A32:D32"/>
    <mergeCell ref="A20:D20"/>
    <mergeCell ref="E20:H20"/>
    <mergeCell ref="A11:H11"/>
    <mergeCell ref="E32:H32"/>
    <mergeCell ref="E28:H28"/>
    <mergeCell ref="A27:D27"/>
    <mergeCell ref="E27:H27"/>
    <mergeCell ref="A31:D31"/>
    <mergeCell ref="E31:H31"/>
    <mergeCell ref="A30:D30"/>
    <mergeCell ref="E30:H30"/>
    <mergeCell ref="A24:I24"/>
    <mergeCell ref="A22:H22"/>
    <mergeCell ref="A23:H23"/>
    <mergeCell ref="A21:D21"/>
    <mergeCell ref="E21:H21"/>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view="pageLayout" topLeftCell="A79" zoomScaleNormal="100" workbookViewId="0">
      <selection activeCell="E98" sqref="E98:H98"/>
    </sheetView>
  </sheetViews>
  <sheetFormatPr defaultColWidth="9.140625" defaultRowHeight="15" x14ac:dyDescent="0.25"/>
  <cols>
    <col min="1" max="16384" width="9.140625" style="368"/>
  </cols>
  <sheetData>
    <row r="1" spans="1:9" x14ac:dyDescent="0.25">
      <c r="A1" s="493" t="s">
        <v>2579</v>
      </c>
      <c r="B1" s="493"/>
      <c r="C1" s="493"/>
      <c r="D1" s="493"/>
      <c r="E1" s="493"/>
      <c r="F1" s="493"/>
      <c r="G1" s="493"/>
      <c r="H1" s="493"/>
      <c r="I1" s="493"/>
    </row>
    <row r="2" spans="1:9" x14ac:dyDescent="0.25">
      <c r="A2" s="493" t="s">
        <v>1058</v>
      </c>
      <c r="B2" s="493"/>
      <c r="C2" s="493"/>
      <c r="D2" s="493"/>
      <c r="E2" s="493"/>
      <c r="F2" s="493"/>
      <c r="G2" s="493"/>
      <c r="H2" s="493"/>
      <c r="I2" s="493"/>
    </row>
    <row r="3" spans="1:9" x14ac:dyDescent="0.25">
      <c r="A3" s="492" t="s">
        <v>27</v>
      </c>
      <c r="B3" s="492"/>
      <c r="C3" s="492" t="s">
        <v>2580</v>
      </c>
      <c r="D3" s="492"/>
      <c r="E3" s="492"/>
      <c r="F3" s="492"/>
      <c r="G3" s="492"/>
      <c r="H3" s="492"/>
      <c r="I3" s="492"/>
    </row>
    <row r="4" spans="1:9" x14ac:dyDescent="0.25">
      <c r="A4" s="374" t="s">
        <v>29</v>
      </c>
      <c r="B4" s="838">
        <v>44.070099999999996</v>
      </c>
      <c r="C4" s="838"/>
    </row>
    <row r="5" spans="1:9" x14ac:dyDescent="0.25">
      <c r="A5" s="605" t="s">
        <v>1385</v>
      </c>
      <c r="B5" s="606"/>
      <c r="C5" s="606"/>
      <c r="D5" s="606"/>
      <c r="E5" s="606"/>
      <c r="F5" s="606"/>
      <c r="G5" s="606"/>
      <c r="H5" s="606"/>
      <c r="I5" s="607"/>
    </row>
    <row r="6" spans="1:9" x14ac:dyDescent="0.25">
      <c r="A6" s="828" t="s">
        <v>363</v>
      </c>
      <c r="B6" s="545"/>
      <c r="C6" s="545"/>
      <c r="D6" s="545"/>
      <c r="E6" s="545" t="s">
        <v>8</v>
      </c>
      <c r="F6" s="545"/>
      <c r="G6" s="545"/>
      <c r="H6" s="545"/>
      <c r="I6" s="388">
        <v>6</v>
      </c>
    </row>
    <row r="7" spans="1:9" x14ac:dyDescent="0.25">
      <c r="A7" s="546" t="s">
        <v>1558</v>
      </c>
      <c r="B7" s="547"/>
      <c r="C7" s="547"/>
      <c r="D7" s="547"/>
      <c r="E7" s="547"/>
      <c r="F7" s="547"/>
      <c r="G7" s="547"/>
      <c r="H7" s="547"/>
      <c r="I7" s="73">
        <f>SUM(I6:I6)</f>
        <v>6</v>
      </c>
    </row>
    <row r="8" spans="1:9" ht="15" customHeight="1" x14ac:dyDescent="0.25">
      <c r="A8" s="596" t="s">
        <v>1521</v>
      </c>
      <c r="B8" s="597"/>
      <c r="C8" s="597"/>
      <c r="D8" s="597"/>
      <c r="E8" s="597"/>
      <c r="F8" s="597"/>
      <c r="G8" s="597"/>
      <c r="H8" s="597"/>
      <c r="I8" s="598"/>
    </row>
    <row r="9" spans="1:9" ht="30.95" customHeight="1" x14ac:dyDescent="0.25">
      <c r="A9" s="829" t="s">
        <v>13</v>
      </c>
      <c r="B9" s="830"/>
      <c r="C9" s="830"/>
      <c r="D9" s="830"/>
      <c r="E9" s="483" t="s">
        <v>694</v>
      </c>
      <c r="F9" s="483"/>
      <c r="G9" s="483"/>
      <c r="H9" s="483"/>
      <c r="I9" s="389">
        <v>3</v>
      </c>
    </row>
    <row r="10" spans="1:9" ht="15" customHeight="1" x14ac:dyDescent="0.25">
      <c r="A10" s="828" t="s">
        <v>1157</v>
      </c>
      <c r="B10" s="545"/>
      <c r="C10" s="545"/>
      <c r="D10" s="545"/>
      <c r="E10" s="830" t="s">
        <v>627</v>
      </c>
      <c r="F10" s="830"/>
      <c r="G10" s="830"/>
      <c r="H10" s="830"/>
      <c r="I10" s="389">
        <v>4</v>
      </c>
    </row>
    <row r="11" spans="1:9" ht="15" customHeight="1" x14ac:dyDescent="0.25">
      <c r="A11" s="828" t="s">
        <v>617</v>
      </c>
      <c r="B11" s="545"/>
      <c r="C11" s="545"/>
      <c r="D11" s="545"/>
      <c r="E11" s="545" t="s">
        <v>563</v>
      </c>
      <c r="F11" s="545"/>
      <c r="G11" s="545"/>
      <c r="H11" s="545"/>
      <c r="I11" s="389">
        <v>4</v>
      </c>
    </row>
    <row r="12" spans="1:9" ht="29.25" customHeight="1" x14ac:dyDescent="0.25">
      <c r="A12" s="562" t="s">
        <v>10</v>
      </c>
      <c r="B12" s="479"/>
      <c r="C12" s="479"/>
      <c r="D12" s="479"/>
      <c r="E12" s="481" t="s">
        <v>394</v>
      </c>
      <c r="F12" s="481"/>
      <c r="G12" s="481"/>
      <c r="H12" s="481"/>
      <c r="I12" s="58">
        <v>6</v>
      </c>
    </row>
    <row r="13" spans="1:9" ht="15" customHeight="1" x14ac:dyDescent="0.25">
      <c r="A13" s="829" t="s">
        <v>11</v>
      </c>
      <c r="B13" s="830"/>
      <c r="C13" s="830"/>
      <c r="D13" s="830"/>
      <c r="E13" s="832" t="s">
        <v>159</v>
      </c>
      <c r="F13" s="832"/>
      <c r="G13" s="832"/>
      <c r="H13" s="832"/>
      <c r="I13" s="389">
        <v>6</v>
      </c>
    </row>
    <row r="14" spans="1:9" ht="15" customHeight="1" x14ac:dyDescent="0.25">
      <c r="A14" s="833" t="s">
        <v>805</v>
      </c>
      <c r="B14" s="483"/>
      <c r="C14" s="483"/>
      <c r="D14" s="483"/>
      <c r="E14" s="545" t="s">
        <v>1054</v>
      </c>
      <c r="F14" s="545"/>
      <c r="G14" s="545"/>
      <c r="H14" s="545"/>
      <c r="I14" s="388">
        <v>3</v>
      </c>
    </row>
    <row r="15" spans="1:9" ht="15" customHeight="1" x14ac:dyDescent="0.25">
      <c r="A15" s="829" t="s">
        <v>736</v>
      </c>
      <c r="B15" s="830"/>
      <c r="C15" s="830"/>
      <c r="D15" s="830"/>
      <c r="E15" s="545" t="s">
        <v>90</v>
      </c>
      <c r="F15" s="545"/>
      <c r="G15" s="545"/>
      <c r="H15" s="545"/>
      <c r="I15" s="389">
        <v>3</v>
      </c>
    </row>
    <row r="16" spans="1:9" x14ac:dyDescent="0.25">
      <c r="A16" s="829" t="s">
        <v>212</v>
      </c>
      <c r="B16" s="830"/>
      <c r="C16" s="830"/>
      <c r="D16" s="830"/>
      <c r="E16" s="545" t="s">
        <v>12</v>
      </c>
      <c r="F16" s="545"/>
      <c r="G16" s="545"/>
      <c r="H16" s="545"/>
      <c r="I16" s="389">
        <v>3</v>
      </c>
    </row>
    <row r="17" spans="1:9" x14ac:dyDescent="0.25">
      <c r="A17" s="831" t="s">
        <v>1060</v>
      </c>
      <c r="B17" s="832"/>
      <c r="C17" s="832"/>
      <c r="D17" s="832"/>
      <c r="E17" s="832" t="s">
        <v>132</v>
      </c>
      <c r="F17" s="832"/>
      <c r="G17" s="832"/>
      <c r="H17" s="832"/>
      <c r="I17" s="389">
        <v>3</v>
      </c>
    </row>
    <row r="18" spans="1:9" x14ac:dyDescent="0.25">
      <c r="A18" s="828" t="s">
        <v>1695</v>
      </c>
      <c r="B18" s="545"/>
      <c r="C18" s="545"/>
      <c r="D18" s="545"/>
      <c r="E18" s="830" t="s">
        <v>1694</v>
      </c>
      <c r="F18" s="830"/>
      <c r="G18" s="830"/>
      <c r="H18" s="830"/>
      <c r="I18" s="389">
        <v>3</v>
      </c>
    </row>
    <row r="19" spans="1:9" x14ac:dyDescent="0.25">
      <c r="A19" s="829" t="s">
        <v>2581</v>
      </c>
      <c r="B19" s="830"/>
      <c r="C19" s="830"/>
      <c r="D19" s="830"/>
      <c r="E19" s="545" t="s">
        <v>2582</v>
      </c>
      <c r="F19" s="545"/>
      <c r="G19" s="545"/>
      <c r="H19" s="545"/>
      <c r="I19" s="389">
        <v>3</v>
      </c>
    </row>
    <row r="20" spans="1:9" x14ac:dyDescent="0.25">
      <c r="A20" s="828" t="s">
        <v>4</v>
      </c>
      <c r="B20" s="545"/>
      <c r="C20" s="545"/>
      <c r="D20" s="545"/>
      <c r="E20" s="545"/>
      <c r="F20" s="545"/>
      <c r="G20" s="545"/>
      <c r="H20" s="545"/>
      <c r="I20" s="389">
        <v>15</v>
      </c>
    </row>
    <row r="21" spans="1:9" x14ac:dyDescent="0.25">
      <c r="A21" s="619" t="s">
        <v>1389</v>
      </c>
      <c r="B21" s="620"/>
      <c r="C21" s="620"/>
      <c r="D21" s="620"/>
      <c r="E21" s="620"/>
      <c r="F21" s="620"/>
      <c r="G21" s="620"/>
      <c r="H21" s="620"/>
      <c r="I21" s="72">
        <f>SUM(I9:I20)</f>
        <v>56</v>
      </c>
    </row>
    <row r="22" spans="1:9" x14ac:dyDescent="0.25">
      <c r="A22" s="546" t="s">
        <v>1390</v>
      </c>
      <c r="B22" s="547"/>
      <c r="C22" s="547"/>
      <c r="D22" s="547"/>
      <c r="E22" s="547"/>
      <c r="F22" s="547"/>
      <c r="G22" s="547"/>
      <c r="H22" s="547"/>
      <c r="I22" s="73">
        <f>SUM(I7,I21)</f>
        <v>62</v>
      </c>
    </row>
    <row r="23" spans="1:9" x14ac:dyDescent="0.25">
      <c r="A23" s="601" t="s">
        <v>1522</v>
      </c>
      <c r="B23" s="602"/>
      <c r="C23" s="602"/>
      <c r="D23" s="602"/>
      <c r="E23" s="602"/>
      <c r="F23" s="602"/>
      <c r="G23" s="602"/>
      <c r="H23" s="602"/>
      <c r="I23" s="603"/>
    </row>
    <row r="24" spans="1:9" x14ac:dyDescent="0.25">
      <c r="A24" s="835" t="s">
        <v>13</v>
      </c>
      <c r="B24" s="836"/>
      <c r="C24" s="836"/>
      <c r="D24" s="836"/>
      <c r="E24" s="837" t="s">
        <v>136</v>
      </c>
      <c r="F24" s="837"/>
      <c r="G24" s="837"/>
      <c r="H24" s="837"/>
      <c r="I24" s="390">
        <v>3</v>
      </c>
    </row>
    <row r="25" spans="1:9" ht="15" customHeight="1" x14ac:dyDescent="0.25">
      <c r="A25" s="828" t="s">
        <v>2583</v>
      </c>
      <c r="B25" s="545"/>
      <c r="C25" s="545"/>
      <c r="D25" s="545"/>
      <c r="E25" s="830" t="s">
        <v>2584</v>
      </c>
      <c r="F25" s="830"/>
      <c r="G25" s="830"/>
      <c r="H25" s="830"/>
      <c r="I25" s="389">
        <v>4</v>
      </c>
    </row>
    <row r="26" spans="1:9" x14ac:dyDescent="0.25">
      <c r="A26" s="828" t="s">
        <v>807</v>
      </c>
      <c r="B26" s="545"/>
      <c r="C26" s="545"/>
      <c r="D26" s="545"/>
      <c r="E26" s="545" t="s">
        <v>232</v>
      </c>
      <c r="F26" s="545"/>
      <c r="G26" s="545"/>
      <c r="H26" s="545"/>
      <c r="I26" s="389">
        <v>3</v>
      </c>
    </row>
    <row r="27" spans="1:9" ht="15" customHeight="1" x14ac:dyDescent="0.25">
      <c r="A27" s="828" t="s">
        <v>226</v>
      </c>
      <c r="B27" s="545"/>
      <c r="C27" s="545"/>
      <c r="D27" s="545"/>
      <c r="E27" s="545" t="s">
        <v>84</v>
      </c>
      <c r="F27" s="545"/>
      <c r="G27" s="545"/>
      <c r="H27" s="545"/>
      <c r="I27" s="389">
        <v>3</v>
      </c>
    </row>
    <row r="28" spans="1:9" ht="29.25" customHeight="1" x14ac:dyDescent="0.25">
      <c r="A28" s="829" t="s">
        <v>10</v>
      </c>
      <c r="B28" s="830"/>
      <c r="C28" s="830"/>
      <c r="D28" s="830"/>
      <c r="E28" s="481" t="s">
        <v>394</v>
      </c>
      <c r="F28" s="481"/>
      <c r="G28" s="481"/>
      <c r="H28" s="481"/>
      <c r="I28" s="389">
        <v>3</v>
      </c>
    </row>
    <row r="29" spans="1:9" ht="31.5" customHeight="1" x14ac:dyDescent="0.25">
      <c r="A29" s="829" t="s">
        <v>11</v>
      </c>
      <c r="B29" s="830"/>
      <c r="C29" s="830"/>
      <c r="D29" s="830"/>
      <c r="E29" s="832" t="s">
        <v>159</v>
      </c>
      <c r="F29" s="832"/>
      <c r="G29" s="832"/>
      <c r="H29" s="832"/>
      <c r="I29" s="389">
        <v>6</v>
      </c>
    </row>
    <row r="30" spans="1:9" ht="15" customHeight="1" x14ac:dyDescent="0.25">
      <c r="A30" s="833" t="s">
        <v>805</v>
      </c>
      <c r="B30" s="483"/>
      <c r="C30" s="483"/>
      <c r="D30" s="483"/>
      <c r="E30" s="545" t="s">
        <v>1054</v>
      </c>
      <c r="F30" s="545"/>
      <c r="G30" s="545"/>
      <c r="H30" s="545"/>
      <c r="I30" s="388">
        <v>3</v>
      </c>
    </row>
    <row r="31" spans="1:9" x14ac:dyDescent="0.25">
      <c r="A31" s="829" t="s">
        <v>650</v>
      </c>
      <c r="B31" s="830"/>
      <c r="C31" s="830"/>
      <c r="D31" s="830"/>
      <c r="E31" s="545" t="s">
        <v>216</v>
      </c>
      <c r="F31" s="545"/>
      <c r="G31" s="545"/>
      <c r="H31" s="545"/>
      <c r="I31" s="389">
        <v>3</v>
      </c>
    </row>
    <row r="32" spans="1:9" x14ac:dyDescent="0.25">
      <c r="A32" s="829" t="s">
        <v>736</v>
      </c>
      <c r="B32" s="830"/>
      <c r="C32" s="830"/>
      <c r="D32" s="830"/>
      <c r="E32" s="545" t="s">
        <v>90</v>
      </c>
      <c r="F32" s="545"/>
      <c r="G32" s="545"/>
      <c r="H32" s="545"/>
      <c r="I32" s="389">
        <v>3</v>
      </c>
    </row>
    <row r="33" spans="1:9" x14ac:dyDescent="0.25">
      <c r="A33" s="829" t="s">
        <v>212</v>
      </c>
      <c r="B33" s="830"/>
      <c r="C33" s="830"/>
      <c r="D33" s="830"/>
      <c r="E33" s="545" t="s">
        <v>12</v>
      </c>
      <c r="F33" s="545"/>
      <c r="G33" s="545"/>
      <c r="H33" s="545"/>
      <c r="I33" s="389">
        <v>3</v>
      </c>
    </row>
    <row r="34" spans="1:9" x14ac:dyDescent="0.25">
      <c r="A34" s="831" t="s">
        <v>1060</v>
      </c>
      <c r="B34" s="832"/>
      <c r="C34" s="832"/>
      <c r="D34" s="832"/>
      <c r="E34" s="832" t="s">
        <v>132</v>
      </c>
      <c r="F34" s="832"/>
      <c r="G34" s="832"/>
      <c r="H34" s="832"/>
      <c r="I34" s="389">
        <v>3</v>
      </c>
    </row>
    <row r="35" spans="1:9" ht="15" customHeight="1" x14ac:dyDescent="0.25">
      <c r="A35" s="828" t="s">
        <v>362</v>
      </c>
      <c r="B35" s="545"/>
      <c r="C35" s="545"/>
      <c r="D35" s="545"/>
      <c r="E35" s="545" t="s">
        <v>9</v>
      </c>
      <c r="F35" s="545"/>
      <c r="G35" s="545"/>
      <c r="H35" s="545"/>
      <c r="I35" s="389">
        <v>3</v>
      </c>
    </row>
    <row r="36" spans="1:9" x14ac:dyDescent="0.25">
      <c r="A36" s="829" t="s">
        <v>2581</v>
      </c>
      <c r="B36" s="830"/>
      <c r="C36" s="830"/>
      <c r="D36" s="830"/>
      <c r="E36" s="545" t="s">
        <v>2582</v>
      </c>
      <c r="F36" s="545"/>
      <c r="G36" s="545"/>
      <c r="H36" s="545"/>
      <c r="I36" s="389">
        <v>3</v>
      </c>
    </row>
    <row r="37" spans="1:9" x14ac:dyDescent="0.25">
      <c r="A37" s="828" t="s">
        <v>39</v>
      </c>
      <c r="B37" s="545"/>
      <c r="C37" s="545"/>
      <c r="D37" s="545"/>
      <c r="E37" s="545" t="s">
        <v>81</v>
      </c>
      <c r="F37" s="545"/>
      <c r="G37" s="545"/>
      <c r="H37" s="545"/>
      <c r="I37" s="389">
        <v>6</v>
      </c>
    </row>
    <row r="38" spans="1:9" x14ac:dyDescent="0.25">
      <c r="A38" s="828" t="s">
        <v>617</v>
      </c>
      <c r="B38" s="545"/>
      <c r="C38" s="545"/>
      <c r="D38" s="545"/>
      <c r="E38" s="545" t="s">
        <v>563</v>
      </c>
      <c r="F38" s="545"/>
      <c r="G38" s="545"/>
      <c r="H38" s="545"/>
      <c r="I38" s="389">
        <v>4</v>
      </c>
    </row>
    <row r="39" spans="1:9" x14ac:dyDescent="0.25">
      <c r="A39" s="619" t="s">
        <v>1544</v>
      </c>
      <c r="B39" s="620"/>
      <c r="C39" s="620"/>
      <c r="D39" s="620"/>
      <c r="E39" s="620"/>
      <c r="F39" s="620"/>
      <c r="G39" s="620"/>
      <c r="H39" s="620"/>
      <c r="I39" s="72">
        <f>SUM(I24:I38)</f>
        <v>53</v>
      </c>
    </row>
    <row r="40" spans="1:9" x14ac:dyDescent="0.25">
      <c r="A40" s="546" t="s">
        <v>1545</v>
      </c>
      <c r="B40" s="547"/>
      <c r="C40" s="547"/>
      <c r="D40" s="547"/>
      <c r="E40" s="547"/>
      <c r="F40" s="547"/>
      <c r="G40" s="547"/>
      <c r="H40" s="547"/>
      <c r="I40" s="73">
        <f>SUM(I7,I39)</f>
        <v>59</v>
      </c>
    </row>
    <row r="41" spans="1:9" x14ac:dyDescent="0.25">
      <c r="A41" s="596" t="s">
        <v>1523</v>
      </c>
      <c r="B41" s="597"/>
      <c r="C41" s="597"/>
      <c r="D41" s="597"/>
      <c r="E41" s="597"/>
      <c r="F41" s="597"/>
      <c r="G41" s="597"/>
      <c r="H41" s="597"/>
      <c r="I41" s="598"/>
    </row>
    <row r="42" spans="1:9" x14ac:dyDescent="0.25">
      <c r="A42" s="829" t="s">
        <v>13</v>
      </c>
      <c r="B42" s="830"/>
      <c r="C42" s="830"/>
      <c r="D42" s="830"/>
      <c r="E42" s="832" t="s">
        <v>136</v>
      </c>
      <c r="F42" s="832"/>
      <c r="G42" s="832"/>
      <c r="H42" s="832"/>
      <c r="I42" s="388">
        <v>3</v>
      </c>
    </row>
    <row r="43" spans="1:9" x14ac:dyDescent="0.25">
      <c r="A43" s="828" t="s">
        <v>1530</v>
      </c>
      <c r="B43" s="545"/>
      <c r="C43" s="545"/>
      <c r="D43" s="545"/>
      <c r="E43" s="545" t="s">
        <v>775</v>
      </c>
      <c r="F43" s="545"/>
      <c r="G43" s="545"/>
      <c r="H43" s="545"/>
      <c r="I43" s="389">
        <v>4</v>
      </c>
    </row>
    <row r="44" spans="1:9" ht="15" customHeight="1" x14ac:dyDescent="0.25">
      <c r="A44" s="829" t="s">
        <v>10</v>
      </c>
      <c r="B44" s="830"/>
      <c r="C44" s="830"/>
      <c r="D44" s="830"/>
      <c r="E44" s="481" t="s">
        <v>394</v>
      </c>
      <c r="F44" s="481"/>
      <c r="G44" s="481"/>
      <c r="H44" s="481"/>
      <c r="I44" s="389">
        <v>3</v>
      </c>
    </row>
    <row r="45" spans="1:9" ht="15" customHeight="1" x14ac:dyDescent="0.25">
      <c r="A45" s="829" t="s">
        <v>11</v>
      </c>
      <c r="B45" s="830"/>
      <c r="C45" s="830"/>
      <c r="D45" s="830"/>
      <c r="E45" s="832" t="s">
        <v>159</v>
      </c>
      <c r="F45" s="832"/>
      <c r="G45" s="832"/>
      <c r="H45" s="832"/>
      <c r="I45" s="389">
        <v>6</v>
      </c>
    </row>
    <row r="46" spans="1:9" x14ac:dyDescent="0.25">
      <c r="A46" s="833" t="s">
        <v>805</v>
      </c>
      <c r="B46" s="483"/>
      <c r="C46" s="483"/>
      <c r="D46" s="483"/>
      <c r="E46" s="545" t="s">
        <v>1054</v>
      </c>
      <c r="F46" s="545"/>
      <c r="G46" s="545"/>
      <c r="H46" s="545"/>
      <c r="I46" s="388">
        <v>3</v>
      </c>
    </row>
    <row r="47" spans="1:9" x14ac:dyDescent="0.25">
      <c r="A47" s="829" t="s">
        <v>212</v>
      </c>
      <c r="B47" s="830"/>
      <c r="C47" s="830"/>
      <c r="D47" s="830"/>
      <c r="E47" s="545" t="s">
        <v>12</v>
      </c>
      <c r="F47" s="545"/>
      <c r="G47" s="545"/>
      <c r="H47" s="545"/>
      <c r="I47" s="389">
        <v>3</v>
      </c>
    </row>
    <row r="48" spans="1:9" ht="15" customHeight="1" x14ac:dyDescent="0.25">
      <c r="A48" s="831" t="s">
        <v>1060</v>
      </c>
      <c r="B48" s="832"/>
      <c r="C48" s="832"/>
      <c r="D48" s="832"/>
      <c r="E48" s="832" t="s">
        <v>132</v>
      </c>
      <c r="F48" s="832"/>
      <c r="G48" s="832"/>
      <c r="H48" s="832"/>
      <c r="I48" s="389">
        <v>3</v>
      </c>
    </row>
    <row r="49" spans="1:9" x14ac:dyDescent="0.25">
      <c r="A49" s="828" t="s">
        <v>362</v>
      </c>
      <c r="B49" s="545"/>
      <c r="C49" s="545"/>
      <c r="D49" s="545"/>
      <c r="E49" s="545" t="s">
        <v>9</v>
      </c>
      <c r="F49" s="545"/>
      <c r="G49" s="545"/>
      <c r="H49" s="545"/>
      <c r="I49" s="389">
        <v>3</v>
      </c>
    </row>
    <row r="50" spans="1:9" x14ac:dyDescent="0.25">
      <c r="A50" s="829" t="s">
        <v>2581</v>
      </c>
      <c r="B50" s="830"/>
      <c r="C50" s="830"/>
      <c r="D50" s="830"/>
      <c r="E50" s="545" t="s">
        <v>2582</v>
      </c>
      <c r="F50" s="545"/>
      <c r="G50" s="545"/>
      <c r="H50" s="545"/>
      <c r="I50" s="389">
        <v>3</v>
      </c>
    </row>
    <row r="51" spans="1:9" ht="15" customHeight="1" x14ac:dyDescent="0.25">
      <c r="A51" s="828" t="s">
        <v>617</v>
      </c>
      <c r="B51" s="545"/>
      <c r="C51" s="545"/>
      <c r="D51" s="545"/>
      <c r="E51" s="545" t="s">
        <v>563</v>
      </c>
      <c r="F51" s="545"/>
      <c r="G51" s="545"/>
      <c r="H51" s="545"/>
      <c r="I51" s="389">
        <v>4</v>
      </c>
    </row>
    <row r="52" spans="1:9" x14ac:dyDescent="0.25">
      <c r="A52" s="828" t="s">
        <v>39</v>
      </c>
      <c r="B52" s="545"/>
      <c r="C52" s="545"/>
      <c r="D52" s="545"/>
      <c r="E52" s="545" t="s">
        <v>81</v>
      </c>
      <c r="F52" s="545"/>
      <c r="G52" s="545"/>
      <c r="H52" s="545"/>
      <c r="I52" s="389">
        <v>6</v>
      </c>
    </row>
    <row r="53" spans="1:9" ht="15" customHeight="1" x14ac:dyDescent="0.25">
      <c r="A53" s="828" t="s">
        <v>4</v>
      </c>
      <c r="B53" s="545"/>
      <c r="C53" s="545"/>
      <c r="D53" s="545"/>
      <c r="E53" s="545"/>
      <c r="F53" s="545"/>
      <c r="G53" s="545"/>
      <c r="H53" s="545"/>
      <c r="I53" s="389">
        <v>12</v>
      </c>
    </row>
    <row r="54" spans="1:9" ht="15" customHeight="1" x14ac:dyDescent="0.25">
      <c r="A54" s="619" t="s">
        <v>1547</v>
      </c>
      <c r="B54" s="620"/>
      <c r="C54" s="620"/>
      <c r="D54" s="620"/>
      <c r="E54" s="620"/>
      <c r="F54" s="620"/>
      <c r="G54" s="620"/>
      <c r="H54" s="620"/>
      <c r="I54" s="72">
        <f>SUM(I42:I53)</f>
        <v>53</v>
      </c>
    </row>
    <row r="55" spans="1:9" x14ac:dyDescent="0.25">
      <c r="A55" s="546" t="s">
        <v>1546</v>
      </c>
      <c r="B55" s="547"/>
      <c r="C55" s="547"/>
      <c r="D55" s="547"/>
      <c r="E55" s="547"/>
      <c r="F55" s="547"/>
      <c r="G55" s="547"/>
      <c r="H55" s="547"/>
      <c r="I55" s="73">
        <f>SUM(I7,I54)</f>
        <v>59</v>
      </c>
    </row>
    <row r="56" spans="1:9" x14ac:dyDescent="0.25">
      <c r="A56" s="596" t="s">
        <v>1525</v>
      </c>
      <c r="B56" s="597"/>
      <c r="C56" s="597"/>
      <c r="D56" s="597"/>
      <c r="E56" s="597"/>
      <c r="F56" s="597"/>
      <c r="G56" s="597"/>
      <c r="H56" s="597"/>
      <c r="I56" s="598"/>
    </row>
    <row r="57" spans="1:9" x14ac:dyDescent="0.25">
      <c r="A57" s="829" t="s">
        <v>13</v>
      </c>
      <c r="B57" s="830"/>
      <c r="C57" s="830"/>
      <c r="D57" s="830"/>
      <c r="E57" s="832" t="s">
        <v>136</v>
      </c>
      <c r="F57" s="832"/>
      <c r="G57" s="832"/>
      <c r="H57" s="832"/>
      <c r="I57" s="388">
        <v>3</v>
      </c>
    </row>
    <row r="58" spans="1:9" ht="30" customHeight="1" x14ac:dyDescent="0.25">
      <c r="A58" s="829" t="s">
        <v>10</v>
      </c>
      <c r="B58" s="830"/>
      <c r="C58" s="830"/>
      <c r="D58" s="830"/>
      <c r="E58" s="481" t="s">
        <v>394</v>
      </c>
      <c r="F58" s="481"/>
      <c r="G58" s="481"/>
      <c r="H58" s="481"/>
      <c r="I58" s="389">
        <v>3</v>
      </c>
    </row>
    <row r="59" spans="1:9" ht="15" customHeight="1" x14ac:dyDescent="0.25">
      <c r="A59" s="828" t="s">
        <v>402</v>
      </c>
      <c r="B59" s="545"/>
      <c r="C59" s="545"/>
      <c r="D59" s="545"/>
      <c r="E59" s="545" t="s">
        <v>204</v>
      </c>
      <c r="F59" s="545"/>
      <c r="G59" s="545"/>
      <c r="H59" s="545"/>
      <c r="I59" s="389">
        <v>3</v>
      </c>
    </row>
    <row r="60" spans="1:9" ht="29.25" customHeight="1" x14ac:dyDescent="0.25">
      <c r="A60" s="829" t="s">
        <v>11</v>
      </c>
      <c r="B60" s="830"/>
      <c r="C60" s="830"/>
      <c r="D60" s="830"/>
      <c r="E60" s="832" t="s">
        <v>159</v>
      </c>
      <c r="F60" s="832"/>
      <c r="G60" s="832"/>
      <c r="H60" s="832"/>
      <c r="I60" s="389">
        <v>6</v>
      </c>
    </row>
    <row r="61" spans="1:9" x14ac:dyDescent="0.25">
      <c r="A61" s="833" t="s">
        <v>805</v>
      </c>
      <c r="B61" s="483"/>
      <c r="C61" s="483"/>
      <c r="D61" s="483"/>
      <c r="E61" s="545" t="s">
        <v>1054</v>
      </c>
      <c r="F61" s="545"/>
      <c r="G61" s="545"/>
      <c r="H61" s="545"/>
      <c r="I61" s="388">
        <v>3</v>
      </c>
    </row>
    <row r="62" spans="1:9" x14ac:dyDescent="0.25">
      <c r="A62" s="829" t="s">
        <v>650</v>
      </c>
      <c r="B62" s="830"/>
      <c r="C62" s="830"/>
      <c r="D62" s="830"/>
      <c r="E62" s="545" t="s">
        <v>216</v>
      </c>
      <c r="F62" s="545"/>
      <c r="G62" s="545"/>
      <c r="H62" s="545"/>
      <c r="I62" s="389">
        <v>3</v>
      </c>
    </row>
    <row r="63" spans="1:9" x14ac:dyDescent="0.25">
      <c r="A63" s="829" t="s">
        <v>212</v>
      </c>
      <c r="B63" s="830"/>
      <c r="C63" s="830"/>
      <c r="D63" s="830"/>
      <c r="E63" s="545" t="s">
        <v>12</v>
      </c>
      <c r="F63" s="545"/>
      <c r="G63" s="545"/>
      <c r="H63" s="545"/>
      <c r="I63" s="389">
        <v>3</v>
      </c>
    </row>
    <row r="64" spans="1:9" x14ac:dyDescent="0.25">
      <c r="A64" s="831" t="s">
        <v>1060</v>
      </c>
      <c r="B64" s="832"/>
      <c r="C64" s="832"/>
      <c r="D64" s="832"/>
      <c r="E64" s="832" t="s">
        <v>132</v>
      </c>
      <c r="F64" s="832"/>
      <c r="G64" s="832"/>
      <c r="H64" s="832"/>
      <c r="I64" s="389">
        <v>3</v>
      </c>
    </row>
    <row r="65" spans="1:9" ht="15" customHeight="1" x14ac:dyDescent="0.25">
      <c r="A65" s="828" t="s">
        <v>362</v>
      </c>
      <c r="B65" s="545"/>
      <c r="C65" s="545"/>
      <c r="D65" s="545"/>
      <c r="E65" s="545" t="s">
        <v>9</v>
      </c>
      <c r="F65" s="545"/>
      <c r="G65" s="545"/>
      <c r="H65" s="545"/>
      <c r="I65" s="389">
        <v>3</v>
      </c>
    </row>
    <row r="66" spans="1:9" x14ac:dyDescent="0.25">
      <c r="A66" s="828" t="s">
        <v>617</v>
      </c>
      <c r="B66" s="545"/>
      <c r="C66" s="545"/>
      <c r="D66" s="545"/>
      <c r="E66" s="545" t="s">
        <v>83</v>
      </c>
      <c r="F66" s="545"/>
      <c r="G66" s="545"/>
      <c r="H66" s="545"/>
      <c r="I66" s="389">
        <v>8</v>
      </c>
    </row>
    <row r="67" spans="1:9" ht="15" customHeight="1" x14ac:dyDescent="0.25">
      <c r="A67" s="828" t="s">
        <v>39</v>
      </c>
      <c r="B67" s="545"/>
      <c r="C67" s="545"/>
      <c r="D67" s="545"/>
      <c r="E67" s="545" t="s">
        <v>81</v>
      </c>
      <c r="F67" s="545"/>
      <c r="G67" s="545"/>
      <c r="H67" s="545"/>
      <c r="I67" s="389">
        <v>6</v>
      </c>
    </row>
    <row r="68" spans="1:9" x14ac:dyDescent="0.25">
      <c r="A68" s="828" t="s">
        <v>4</v>
      </c>
      <c r="B68" s="545"/>
      <c r="C68" s="545"/>
      <c r="D68" s="545"/>
      <c r="E68" s="545"/>
      <c r="F68" s="545"/>
      <c r="G68" s="545"/>
      <c r="H68" s="545"/>
      <c r="I68" s="389">
        <v>12</v>
      </c>
    </row>
    <row r="69" spans="1:9" x14ac:dyDescent="0.25">
      <c r="A69" s="619" t="s">
        <v>1551</v>
      </c>
      <c r="B69" s="620"/>
      <c r="C69" s="620"/>
      <c r="D69" s="620"/>
      <c r="E69" s="620"/>
      <c r="F69" s="620"/>
      <c r="G69" s="620"/>
      <c r="H69" s="620"/>
      <c r="I69" s="72">
        <f>SUM(I57:I68)</f>
        <v>56</v>
      </c>
    </row>
    <row r="70" spans="1:9" x14ac:dyDescent="0.25">
      <c r="A70" s="546" t="s">
        <v>1548</v>
      </c>
      <c r="B70" s="547"/>
      <c r="C70" s="547"/>
      <c r="D70" s="547"/>
      <c r="E70" s="547"/>
      <c r="F70" s="547"/>
      <c r="G70" s="547"/>
      <c r="H70" s="547"/>
      <c r="I70" s="73">
        <f>SUM(I7,I69)</f>
        <v>62</v>
      </c>
    </row>
    <row r="71" spans="1:9" x14ac:dyDescent="0.25">
      <c r="A71" s="596" t="s">
        <v>1526</v>
      </c>
      <c r="B71" s="597"/>
      <c r="C71" s="597"/>
      <c r="D71" s="597"/>
      <c r="E71" s="597"/>
      <c r="F71" s="597"/>
      <c r="G71" s="597"/>
      <c r="H71" s="597"/>
      <c r="I71" s="598"/>
    </row>
    <row r="72" spans="1:9" x14ac:dyDescent="0.25">
      <c r="A72" s="829" t="s">
        <v>13</v>
      </c>
      <c r="B72" s="830"/>
      <c r="C72" s="830"/>
      <c r="D72" s="830"/>
      <c r="E72" s="832" t="s">
        <v>136</v>
      </c>
      <c r="F72" s="832"/>
      <c r="G72" s="832"/>
      <c r="H72" s="832"/>
      <c r="I72" s="388">
        <v>3</v>
      </c>
    </row>
    <row r="73" spans="1:9" x14ac:dyDescent="0.25">
      <c r="A73" s="828" t="s">
        <v>1157</v>
      </c>
      <c r="B73" s="545"/>
      <c r="C73" s="545"/>
      <c r="D73" s="545"/>
      <c r="E73" s="830" t="s">
        <v>2585</v>
      </c>
      <c r="F73" s="830"/>
      <c r="G73" s="830"/>
      <c r="H73" s="830"/>
      <c r="I73" s="389">
        <v>4</v>
      </c>
    </row>
    <row r="74" spans="1:9" ht="29.25" customHeight="1" x14ac:dyDescent="0.25">
      <c r="A74" s="562" t="s">
        <v>44</v>
      </c>
      <c r="B74" s="479"/>
      <c r="C74" s="479"/>
      <c r="D74" s="479"/>
      <c r="E74" s="481" t="s">
        <v>2586</v>
      </c>
      <c r="F74" s="481"/>
      <c r="G74" s="481"/>
      <c r="H74" s="481"/>
      <c r="I74" s="58">
        <v>6</v>
      </c>
    </row>
    <row r="75" spans="1:9" ht="30.75" customHeight="1" x14ac:dyDescent="0.25">
      <c r="A75" s="829" t="s">
        <v>10</v>
      </c>
      <c r="B75" s="830"/>
      <c r="C75" s="830"/>
      <c r="D75" s="830"/>
      <c r="E75" s="481" t="s">
        <v>394</v>
      </c>
      <c r="F75" s="481"/>
      <c r="G75" s="481"/>
      <c r="H75" s="481"/>
      <c r="I75" s="389">
        <v>3</v>
      </c>
    </row>
    <row r="76" spans="1:9" ht="30.75" customHeight="1" x14ac:dyDescent="0.25">
      <c r="A76" s="834" t="s">
        <v>43</v>
      </c>
      <c r="B76" s="832"/>
      <c r="C76" s="832"/>
      <c r="D76" s="832"/>
      <c r="E76" s="481" t="s">
        <v>2587</v>
      </c>
      <c r="F76" s="481"/>
      <c r="G76" s="481"/>
      <c r="H76" s="481"/>
      <c r="I76" s="391">
        <v>3</v>
      </c>
    </row>
    <row r="77" spans="1:9" ht="15" customHeight="1" x14ac:dyDescent="0.25">
      <c r="A77" s="829" t="s">
        <v>11</v>
      </c>
      <c r="B77" s="830"/>
      <c r="C77" s="830"/>
      <c r="D77" s="830"/>
      <c r="E77" s="832" t="s">
        <v>159</v>
      </c>
      <c r="F77" s="832"/>
      <c r="G77" s="832"/>
      <c r="H77" s="832"/>
      <c r="I77" s="389">
        <v>6</v>
      </c>
    </row>
    <row r="78" spans="1:9" ht="15" customHeight="1" x14ac:dyDescent="0.25">
      <c r="A78" s="833" t="s">
        <v>805</v>
      </c>
      <c r="B78" s="483"/>
      <c r="C78" s="483"/>
      <c r="D78" s="483"/>
      <c r="E78" s="545" t="s">
        <v>1054</v>
      </c>
      <c r="F78" s="545"/>
      <c r="G78" s="545"/>
      <c r="H78" s="545"/>
      <c r="I78" s="388">
        <v>3</v>
      </c>
    </row>
    <row r="79" spans="1:9" x14ac:dyDescent="0.25">
      <c r="A79" s="829" t="s">
        <v>148</v>
      </c>
      <c r="B79" s="830"/>
      <c r="C79" s="830"/>
      <c r="D79" s="830"/>
      <c r="E79" s="545" t="s">
        <v>806</v>
      </c>
      <c r="F79" s="545"/>
      <c r="G79" s="545"/>
      <c r="H79" s="545"/>
      <c r="I79" s="389">
        <v>3</v>
      </c>
    </row>
    <row r="80" spans="1:9" x14ac:dyDescent="0.25">
      <c r="A80" s="834" t="s">
        <v>736</v>
      </c>
      <c r="B80" s="832"/>
      <c r="C80" s="832"/>
      <c r="D80" s="832"/>
      <c r="E80" s="483" t="s">
        <v>90</v>
      </c>
      <c r="F80" s="483"/>
      <c r="G80" s="483"/>
      <c r="H80" s="483"/>
      <c r="I80" s="391">
        <v>3</v>
      </c>
    </row>
    <row r="81" spans="1:9" x14ac:dyDescent="0.25">
      <c r="A81" s="829" t="s">
        <v>212</v>
      </c>
      <c r="B81" s="830"/>
      <c r="C81" s="830"/>
      <c r="D81" s="830"/>
      <c r="E81" s="545" t="s">
        <v>12</v>
      </c>
      <c r="F81" s="545"/>
      <c r="G81" s="545"/>
      <c r="H81" s="545"/>
      <c r="I81" s="389">
        <v>3</v>
      </c>
    </row>
    <row r="82" spans="1:9" x14ac:dyDescent="0.25">
      <c r="A82" s="831" t="s">
        <v>1060</v>
      </c>
      <c r="B82" s="832"/>
      <c r="C82" s="832"/>
      <c r="D82" s="832"/>
      <c r="E82" s="832" t="s">
        <v>132</v>
      </c>
      <c r="F82" s="832"/>
      <c r="G82" s="832"/>
      <c r="H82" s="832"/>
      <c r="I82" s="389">
        <v>3</v>
      </c>
    </row>
    <row r="83" spans="1:9" x14ac:dyDescent="0.25">
      <c r="A83" s="829" t="s">
        <v>2581</v>
      </c>
      <c r="B83" s="830"/>
      <c r="C83" s="830"/>
      <c r="D83" s="830"/>
      <c r="E83" s="545" t="s">
        <v>2582</v>
      </c>
      <c r="F83" s="545"/>
      <c r="G83" s="545"/>
      <c r="H83" s="545"/>
      <c r="I83" s="389">
        <v>3</v>
      </c>
    </row>
    <row r="84" spans="1:9" x14ac:dyDescent="0.25">
      <c r="A84" s="828" t="s">
        <v>617</v>
      </c>
      <c r="B84" s="545"/>
      <c r="C84" s="545"/>
      <c r="D84" s="545"/>
      <c r="E84" s="545" t="s">
        <v>563</v>
      </c>
      <c r="F84" s="545"/>
      <c r="G84" s="545"/>
      <c r="H84" s="545"/>
      <c r="I84" s="389">
        <v>4</v>
      </c>
    </row>
    <row r="85" spans="1:9" x14ac:dyDescent="0.25">
      <c r="A85" s="828" t="s">
        <v>4</v>
      </c>
      <c r="B85" s="545"/>
      <c r="C85" s="545"/>
      <c r="D85" s="545"/>
      <c r="E85" s="545"/>
      <c r="F85" s="545"/>
      <c r="G85" s="545"/>
      <c r="H85" s="545"/>
      <c r="I85" s="389">
        <v>9</v>
      </c>
    </row>
    <row r="86" spans="1:9" x14ac:dyDescent="0.25">
      <c r="A86" s="619" t="s">
        <v>1542</v>
      </c>
      <c r="B86" s="620"/>
      <c r="C86" s="620"/>
      <c r="D86" s="620"/>
      <c r="E86" s="620"/>
      <c r="F86" s="620"/>
      <c r="G86" s="620"/>
      <c r="H86" s="620"/>
      <c r="I86" s="72">
        <f>SUM(I72:I85)</f>
        <v>56</v>
      </c>
    </row>
    <row r="87" spans="1:9" x14ac:dyDescent="0.25">
      <c r="A87" s="546" t="s">
        <v>1543</v>
      </c>
      <c r="B87" s="547"/>
      <c r="C87" s="547"/>
      <c r="D87" s="547"/>
      <c r="E87" s="547"/>
      <c r="F87" s="547"/>
      <c r="G87" s="547"/>
      <c r="H87" s="547"/>
      <c r="I87" s="73">
        <f>SUM(I7,I86)</f>
        <v>62</v>
      </c>
    </row>
    <row r="88" spans="1:9" x14ac:dyDescent="0.25">
      <c r="A88" s="596" t="s">
        <v>1527</v>
      </c>
      <c r="B88" s="597"/>
      <c r="C88" s="597"/>
      <c r="D88" s="597"/>
      <c r="E88" s="597"/>
      <c r="F88" s="597"/>
      <c r="G88" s="597"/>
      <c r="H88" s="597"/>
      <c r="I88" s="598"/>
    </row>
    <row r="89" spans="1:9" ht="32.25" customHeight="1" x14ac:dyDescent="0.25">
      <c r="A89" s="504" t="s">
        <v>331</v>
      </c>
      <c r="B89" s="505"/>
      <c r="C89" s="505"/>
      <c r="D89" s="505"/>
      <c r="E89" s="499" t="s">
        <v>2449</v>
      </c>
      <c r="F89" s="499"/>
      <c r="G89" s="499"/>
      <c r="H89" s="499"/>
      <c r="I89" s="83">
        <v>3</v>
      </c>
    </row>
    <row r="90" spans="1:9" x14ac:dyDescent="0.25">
      <c r="A90" s="828" t="s">
        <v>431</v>
      </c>
      <c r="B90" s="545"/>
      <c r="C90" s="545"/>
      <c r="D90" s="545"/>
      <c r="E90" s="545" t="s">
        <v>232</v>
      </c>
      <c r="F90" s="545"/>
      <c r="G90" s="545"/>
      <c r="H90" s="545"/>
      <c r="I90" s="389">
        <v>3</v>
      </c>
    </row>
    <row r="91" spans="1:9" ht="27" customHeight="1" x14ac:dyDescent="0.25">
      <c r="A91" s="504" t="s">
        <v>2422</v>
      </c>
      <c r="B91" s="505"/>
      <c r="C91" s="505"/>
      <c r="D91" s="505"/>
      <c r="E91" s="506" t="s">
        <v>2450</v>
      </c>
      <c r="F91" s="506"/>
      <c r="G91" s="506"/>
      <c r="H91" s="506"/>
      <c r="I91" s="83">
        <v>3</v>
      </c>
    </row>
    <row r="92" spans="1:9" ht="30" customHeight="1" x14ac:dyDescent="0.25">
      <c r="A92" s="504" t="s">
        <v>2</v>
      </c>
      <c r="B92" s="505"/>
      <c r="C92" s="505"/>
      <c r="D92" s="505"/>
      <c r="E92" s="507" t="s">
        <v>2553</v>
      </c>
      <c r="F92" s="507"/>
      <c r="G92" s="507"/>
      <c r="H92" s="507"/>
      <c r="I92" s="83">
        <v>6</v>
      </c>
    </row>
    <row r="93" spans="1:9" x14ac:dyDescent="0.25">
      <c r="A93" s="828" t="s">
        <v>402</v>
      </c>
      <c r="B93" s="545"/>
      <c r="C93" s="545"/>
      <c r="D93" s="545"/>
      <c r="E93" s="545" t="s">
        <v>204</v>
      </c>
      <c r="F93" s="545"/>
      <c r="G93" s="545"/>
      <c r="H93" s="545"/>
      <c r="I93" s="389">
        <v>3</v>
      </c>
    </row>
    <row r="94" spans="1:9" ht="30.75" customHeight="1" x14ac:dyDescent="0.25">
      <c r="A94" s="645" t="s">
        <v>805</v>
      </c>
      <c r="B94" s="646"/>
      <c r="C94" s="646"/>
      <c r="D94" s="646"/>
      <c r="E94" s="506" t="s">
        <v>80</v>
      </c>
      <c r="F94" s="506"/>
      <c r="G94" s="506"/>
      <c r="H94" s="506"/>
      <c r="I94" s="105">
        <v>3</v>
      </c>
    </row>
    <row r="95" spans="1:9" x14ac:dyDescent="0.25">
      <c r="A95" s="828" t="s">
        <v>802</v>
      </c>
      <c r="B95" s="545"/>
      <c r="C95" s="545"/>
      <c r="D95" s="545"/>
      <c r="E95" s="545" t="s">
        <v>803</v>
      </c>
      <c r="F95" s="545"/>
      <c r="G95" s="545"/>
      <c r="H95" s="545"/>
      <c r="I95" s="389">
        <v>6</v>
      </c>
    </row>
    <row r="96" spans="1:9" x14ac:dyDescent="0.25">
      <c r="A96" s="829" t="s">
        <v>212</v>
      </c>
      <c r="B96" s="830"/>
      <c r="C96" s="830"/>
      <c r="D96" s="830"/>
      <c r="E96" s="545" t="s">
        <v>12</v>
      </c>
      <c r="F96" s="545"/>
      <c r="G96" s="545"/>
      <c r="H96" s="545"/>
      <c r="I96" s="389">
        <v>3</v>
      </c>
    </row>
    <row r="97" spans="1:9" x14ac:dyDescent="0.25">
      <c r="A97" s="829" t="s">
        <v>458</v>
      </c>
      <c r="B97" s="830"/>
      <c r="C97" s="830"/>
      <c r="D97" s="830"/>
      <c r="E97" s="545" t="s">
        <v>451</v>
      </c>
      <c r="F97" s="545"/>
      <c r="G97" s="545"/>
      <c r="H97" s="545"/>
      <c r="I97" s="389">
        <v>3</v>
      </c>
    </row>
    <row r="98" spans="1:9" ht="56.25" customHeight="1" x14ac:dyDescent="0.25">
      <c r="A98" s="504" t="s">
        <v>1887</v>
      </c>
      <c r="B98" s="505"/>
      <c r="C98" s="505"/>
      <c r="D98" s="505"/>
      <c r="E98" s="505" t="s">
        <v>2671</v>
      </c>
      <c r="F98" s="505"/>
      <c r="G98" s="505"/>
      <c r="H98" s="505"/>
      <c r="I98" s="83">
        <v>6</v>
      </c>
    </row>
    <row r="99" spans="1:9" x14ac:dyDescent="0.25">
      <c r="A99" s="828" t="s">
        <v>362</v>
      </c>
      <c r="B99" s="545"/>
      <c r="C99" s="545"/>
      <c r="D99" s="545"/>
      <c r="E99" s="545" t="s">
        <v>9</v>
      </c>
      <c r="F99" s="545"/>
      <c r="G99" s="545"/>
      <c r="H99" s="545"/>
      <c r="I99" s="389">
        <v>3</v>
      </c>
    </row>
    <row r="100" spans="1:9" x14ac:dyDescent="0.25">
      <c r="A100" s="829" t="s">
        <v>2581</v>
      </c>
      <c r="B100" s="830"/>
      <c r="C100" s="830"/>
      <c r="D100" s="830"/>
      <c r="E100" s="545" t="s">
        <v>2582</v>
      </c>
      <c r="F100" s="545"/>
      <c r="G100" s="545"/>
      <c r="H100" s="545"/>
      <c r="I100" s="389">
        <v>3</v>
      </c>
    </row>
    <row r="101" spans="1:9" x14ac:dyDescent="0.25">
      <c r="A101" s="828" t="s">
        <v>617</v>
      </c>
      <c r="B101" s="545"/>
      <c r="C101" s="545"/>
      <c r="D101" s="545"/>
      <c r="E101" s="545" t="s">
        <v>83</v>
      </c>
      <c r="F101" s="545"/>
      <c r="G101" s="545"/>
      <c r="H101" s="545"/>
      <c r="I101" s="389">
        <v>8</v>
      </c>
    </row>
    <row r="102" spans="1:9" x14ac:dyDescent="0.25">
      <c r="A102" s="828" t="s">
        <v>4</v>
      </c>
      <c r="B102" s="545"/>
      <c r="C102" s="545"/>
      <c r="D102" s="545"/>
      <c r="E102" s="545"/>
      <c r="F102" s="545"/>
      <c r="G102" s="545"/>
      <c r="H102" s="545"/>
      <c r="I102" s="389">
        <v>3</v>
      </c>
    </row>
    <row r="103" spans="1:9" x14ac:dyDescent="0.25">
      <c r="A103" s="619" t="s">
        <v>1395</v>
      </c>
      <c r="B103" s="620"/>
      <c r="C103" s="620"/>
      <c r="D103" s="620"/>
      <c r="E103" s="620"/>
      <c r="F103" s="620"/>
      <c r="G103" s="620"/>
      <c r="H103" s="620"/>
      <c r="I103" s="72">
        <f>SUM(I89:I102)</f>
        <v>56</v>
      </c>
    </row>
    <row r="104" spans="1:9" x14ac:dyDescent="0.25">
      <c r="A104" s="546" t="s">
        <v>1396</v>
      </c>
      <c r="B104" s="547"/>
      <c r="C104" s="547"/>
      <c r="D104" s="547"/>
      <c r="E104" s="547"/>
      <c r="F104" s="547"/>
      <c r="G104" s="547"/>
      <c r="H104" s="547"/>
      <c r="I104" s="73">
        <f>SUM(I7,I103)</f>
        <v>62</v>
      </c>
    </row>
    <row r="105" spans="1:9" x14ac:dyDescent="0.25">
      <c r="A105" s="502" t="s">
        <v>6</v>
      </c>
      <c r="B105" s="502"/>
      <c r="C105" s="502"/>
      <c r="D105" s="502"/>
      <c r="E105" s="502"/>
      <c r="F105" s="502"/>
      <c r="G105" s="502"/>
      <c r="H105" s="502"/>
      <c r="I105" s="502"/>
    </row>
    <row r="106" spans="1:9" ht="59.25" customHeight="1" x14ac:dyDescent="0.25">
      <c r="A106" s="503" t="s">
        <v>2421</v>
      </c>
      <c r="B106" s="503"/>
      <c r="C106" s="503"/>
      <c r="D106" s="503"/>
      <c r="E106" s="503"/>
      <c r="F106" s="503"/>
      <c r="G106" s="503"/>
      <c r="H106" s="503"/>
      <c r="I106" s="503"/>
    </row>
    <row r="107" spans="1:9" x14ac:dyDescent="0.25">
      <c r="A107" s="418" t="s">
        <v>560</v>
      </c>
      <c r="B107" s="418"/>
      <c r="C107" s="418" t="s">
        <v>1361</v>
      </c>
      <c r="D107" s="418"/>
    </row>
  </sheetData>
  <sheetProtection password="CA9D" sheet="1" objects="1" scenarios="1"/>
  <mergeCells count="189">
    <mergeCell ref="A1:I1"/>
    <mergeCell ref="A2:I2"/>
    <mergeCell ref="A3:B3"/>
    <mergeCell ref="C3:I3"/>
    <mergeCell ref="B4:C4"/>
    <mergeCell ref="A5:I5"/>
    <mergeCell ref="A10:D10"/>
    <mergeCell ref="E10:H10"/>
    <mergeCell ref="A11:D11"/>
    <mergeCell ref="E11:H11"/>
    <mergeCell ref="A12:D12"/>
    <mergeCell ref="E12:H12"/>
    <mergeCell ref="A6:D6"/>
    <mergeCell ref="E6:H6"/>
    <mergeCell ref="A7:H7"/>
    <mergeCell ref="A8:I8"/>
    <mergeCell ref="A9:D9"/>
    <mergeCell ref="E9:H9"/>
    <mergeCell ref="A16:D16"/>
    <mergeCell ref="E16:H16"/>
    <mergeCell ref="A17:D17"/>
    <mergeCell ref="E17:H17"/>
    <mergeCell ref="A18:D18"/>
    <mergeCell ref="E18:H18"/>
    <mergeCell ref="A13:D13"/>
    <mergeCell ref="E13:H13"/>
    <mergeCell ref="A14:D14"/>
    <mergeCell ref="E14:H14"/>
    <mergeCell ref="A15:D15"/>
    <mergeCell ref="E15:H15"/>
    <mergeCell ref="A23:I23"/>
    <mergeCell ref="A24:D24"/>
    <mergeCell ref="E24:H24"/>
    <mergeCell ref="A25:D25"/>
    <mergeCell ref="E25:H25"/>
    <mergeCell ref="A26:D26"/>
    <mergeCell ref="E26:H26"/>
    <mergeCell ref="A19:D19"/>
    <mergeCell ref="E19:H19"/>
    <mergeCell ref="A20:D20"/>
    <mergeCell ref="E20:H20"/>
    <mergeCell ref="A21:H21"/>
    <mergeCell ref="A22:H22"/>
    <mergeCell ref="A30:D30"/>
    <mergeCell ref="E30:H30"/>
    <mergeCell ref="A31:D31"/>
    <mergeCell ref="E31:H31"/>
    <mergeCell ref="A32:D32"/>
    <mergeCell ref="E32:H32"/>
    <mergeCell ref="A27:D27"/>
    <mergeCell ref="E27:H27"/>
    <mergeCell ref="A28:D28"/>
    <mergeCell ref="E28:H28"/>
    <mergeCell ref="A29:D29"/>
    <mergeCell ref="E29:H29"/>
    <mergeCell ref="A36:D36"/>
    <mergeCell ref="E36:H36"/>
    <mergeCell ref="A37:D37"/>
    <mergeCell ref="E37:H37"/>
    <mergeCell ref="A38:D38"/>
    <mergeCell ref="E38:H38"/>
    <mergeCell ref="A33:D33"/>
    <mergeCell ref="E33:H33"/>
    <mergeCell ref="A34:D34"/>
    <mergeCell ref="E34:H34"/>
    <mergeCell ref="A35:D35"/>
    <mergeCell ref="E35:H35"/>
    <mergeCell ref="A44:D44"/>
    <mergeCell ref="E44:H44"/>
    <mergeCell ref="A45:D45"/>
    <mergeCell ref="E45:H45"/>
    <mergeCell ref="A46:D46"/>
    <mergeCell ref="E46:H46"/>
    <mergeCell ref="A39:H39"/>
    <mergeCell ref="A40:H40"/>
    <mergeCell ref="A41:I41"/>
    <mergeCell ref="A42:D42"/>
    <mergeCell ref="E42:H42"/>
    <mergeCell ref="A43:D43"/>
    <mergeCell ref="E43:H43"/>
    <mergeCell ref="A50:D50"/>
    <mergeCell ref="E50:H50"/>
    <mergeCell ref="A51:D51"/>
    <mergeCell ref="E51:H51"/>
    <mergeCell ref="A52:D52"/>
    <mergeCell ref="E52:H52"/>
    <mergeCell ref="A47:D47"/>
    <mergeCell ref="E47:H47"/>
    <mergeCell ref="A48:D48"/>
    <mergeCell ref="E48:H48"/>
    <mergeCell ref="A49:D49"/>
    <mergeCell ref="E49:H49"/>
    <mergeCell ref="A58:D58"/>
    <mergeCell ref="E58:H58"/>
    <mergeCell ref="A59:D59"/>
    <mergeCell ref="E59:H59"/>
    <mergeCell ref="A60:D60"/>
    <mergeCell ref="E60:H60"/>
    <mergeCell ref="A53:D53"/>
    <mergeCell ref="E53:H53"/>
    <mergeCell ref="A54:H54"/>
    <mergeCell ref="A55:H55"/>
    <mergeCell ref="A56:I56"/>
    <mergeCell ref="A57:D57"/>
    <mergeCell ref="E57:H57"/>
    <mergeCell ref="A64:D64"/>
    <mergeCell ref="E64:H64"/>
    <mergeCell ref="A65:D65"/>
    <mergeCell ref="E65:H65"/>
    <mergeCell ref="A66:D66"/>
    <mergeCell ref="E66:H66"/>
    <mergeCell ref="A61:D61"/>
    <mergeCell ref="E61:H61"/>
    <mergeCell ref="A62:D62"/>
    <mergeCell ref="E62:H62"/>
    <mergeCell ref="A63:D63"/>
    <mergeCell ref="E63:H63"/>
    <mergeCell ref="A71:I71"/>
    <mergeCell ref="A72:D72"/>
    <mergeCell ref="E72:H72"/>
    <mergeCell ref="A73:D73"/>
    <mergeCell ref="E73:H73"/>
    <mergeCell ref="A74:D74"/>
    <mergeCell ref="E74:H74"/>
    <mergeCell ref="A67:D67"/>
    <mergeCell ref="E67:H67"/>
    <mergeCell ref="A68:D68"/>
    <mergeCell ref="E68:H68"/>
    <mergeCell ref="A69:H69"/>
    <mergeCell ref="A70:H70"/>
    <mergeCell ref="A78:D78"/>
    <mergeCell ref="E78:H78"/>
    <mergeCell ref="A79:D79"/>
    <mergeCell ref="E79:H79"/>
    <mergeCell ref="A80:D80"/>
    <mergeCell ref="E80:H80"/>
    <mergeCell ref="A75:D75"/>
    <mergeCell ref="E75:H75"/>
    <mergeCell ref="A76:D76"/>
    <mergeCell ref="E76:H76"/>
    <mergeCell ref="A77:D77"/>
    <mergeCell ref="E77:H77"/>
    <mergeCell ref="A84:D84"/>
    <mergeCell ref="E84:H84"/>
    <mergeCell ref="A85:D85"/>
    <mergeCell ref="E85:H85"/>
    <mergeCell ref="A86:H86"/>
    <mergeCell ref="A87:H87"/>
    <mergeCell ref="A81:D81"/>
    <mergeCell ref="E81:H81"/>
    <mergeCell ref="A82:D82"/>
    <mergeCell ref="E82:H82"/>
    <mergeCell ref="A83:D83"/>
    <mergeCell ref="E83:H83"/>
    <mergeCell ref="A92:D92"/>
    <mergeCell ref="E92:H92"/>
    <mergeCell ref="A93:D93"/>
    <mergeCell ref="E93:H93"/>
    <mergeCell ref="A94:D94"/>
    <mergeCell ref="E94:H94"/>
    <mergeCell ref="A88:I88"/>
    <mergeCell ref="A89:D89"/>
    <mergeCell ref="E89:H89"/>
    <mergeCell ref="A90:D90"/>
    <mergeCell ref="E90:H90"/>
    <mergeCell ref="A91:D91"/>
    <mergeCell ref="E91:H91"/>
    <mergeCell ref="A98:D98"/>
    <mergeCell ref="E98:H98"/>
    <mergeCell ref="A99:D99"/>
    <mergeCell ref="E99:H99"/>
    <mergeCell ref="A100:D100"/>
    <mergeCell ref="E100:H100"/>
    <mergeCell ref="A95:D95"/>
    <mergeCell ref="E95:H95"/>
    <mergeCell ref="A96:D96"/>
    <mergeCell ref="E96:H96"/>
    <mergeCell ref="A97:D97"/>
    <mergeCell ref="E97:H97"/>
    <mergeCell ref="A105:I105"/>
    <mergeCell ref="A106:I106"/>
    <mergeCell ref="A107:B107"/>
    <mergeCell ref="C107:D107"/>
    <mergeCell ref="A101:D101"/>
    <mergeCell ref="E101:H101"/>
    <mergeCell ref="A102:D102"/>
    <mergeCell ref="E102:H102"/>
    <mergeCell ref="A103:H103"/>
    <mergeCell ref="A104:H104"/>
  </mergeCells>
  <hyperlinks>
    <hyperlink ref="A107" location="'Table of Contents'!A1" display="table of contents"/>
    <hyperlink ref="C107:D107"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40" max="16383" man="1"/>
    <brk id="70" max="16383" man="1"/>
    <brk id="104" max="16383"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0"/>
  <sheetViews>
    <sheetView view="pageLayout" topLeftCell="A61" zoomScaleNormal="100" workbookViewId="0">
      <selection activeCell="E71" sqref="E71:H71"/>
    </sheetView>
  </sheetViews>
  <sheetFormatPr defaultColWidth="9.140625" defaultRowHeight="15" x14ac:dyDescent="0.25"/>
  <cols>
    <col min="1" max="3" width="9.140625" style="368"/>
    <col min="4" max="4" width="8.42578125" style="368" customWidth="1"/>
    <col min="5" max="7" width="9.140625" style="368"/>
    <col min="8" max="8" width="10.140625" style="368" customWidth="1"/>
    <col min="9" max="16384" width="9.140625" style="368"/>
  </cols>
  <sheetData>
    <row r="1" spans="1:9" x14ac:dyDescent="0.25">
      <c r="A1" s="447" t="s">
        <v>2588</v>
      </c>
      <c r="B1" s="447"/>
      <c r="C1" s="447"/>
      <c r="D1" s="447"/>
      <c r="E1" s="447"/>
      <c r="F1" s="447"/>
      <c r="G1" s="447"/>
      <c r="H1" s="447"/>
      <c r="I1" s="447"/>
    </row>
    <row r="2" spans="1:9" x14ac:dyDescent="0.25">
      <c r="A2" s="447" t="s">
        <v>505</v>
      </c>
      <c r="B2" s="447"/>
      <c r="C2" s="447"/>
      <c r="D2" s="447"/>
      <c r="E2" s="447"/>
      <c r="F2" s="447"/>
      <c r="G2" s="447"/>
      <c r="H2" s="447"/>
      <c r="I2" s="447"/>
    </row>
    <row r="3" spans="1:9" x14ac:dyDescent="0.25">
      <c r="A3" s="519" t="s">
        <v>27</v>
      </c>
      <c r="B3" s="520"/>
      <c r="C3" s="520" t="s">
        <v>539</v>
      </c>
      <c r="D3" s="520"/>
      <c r="E3" s="520"/>
      <c r="F3" s="520"/>
      <c r="G3" s="520"/>
      <c r="H3" s="520"/>
      <c r="I3" s="521"/>
    </row>
    <row r="4" spans="1:9" x14ac:dyDescent="0.25">
      <c r="A4" s="81" t="s">
        <v>29</v>
      </c>
      <c r="B4" s="675">
        <v>45.110100000000003</v>
      </c>
      <c r="C4" s="675"/>
      <c r="D4" s="369"/>
      <c r="E4" s="369"/>
      <c r="F4" s="369"/>
      <c r="G4" s="369"/>
      <c r="H4" s="369"/>
      <c r="I4" s="370"/>
    </row>
    <row r="5" spans="1:9" ht="15" customHeight="1"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29.25" customHeight="1" x14ac:dyDescent="0.25">
      <c r="A7" s="504" t="s">
        <v>805</v>
      </c>
      <c r="B7" s="505"/>
      <c r="C7" s="505"/>
      <c r="D7" s="505"/>
      <c r="E7" s="499" t="s">
        <v>80</v>
      </c>
      <c r="F7" s="499"/>
      <c r="G7" s="499"/>
      <c r="H7" s="499"/>
      <c r="I7" s="83">
        <v>3</v>
      </c>
    </row>
    <row r="8" spans="1:9" ht="15" customHeight="1" x14ac:dyDescent="0.25">
      <c r="A8" s="504" t="s">
        <v>1060</v>
      </c>
      <c r="B8" s="505"/>
      <c r="C8" s="505"/>
      <c r="D8" s="505"/>
      <c r="E8" s="499" t="s">
        <v>132</v>
      </c>
      <c r="F8" s="499"/>
      <c r="G8" s="499"/>
      <c r="H8" s="499"/>
      <c r="I8" s="83">
        <v>3</v>
      </c>
    </row>
    <row r="9" spans="1:9" x14ac:dyDescent="0.25">
      <c r="A9" s="504" t="s">
        <v>2589</v>
      </c>
      <c r="B9" s="505"/>
      <c r="C9" s="505"/>
      <c r="D9" s="505"/>
      <c r="E9" s="499" t="s">
        <v>2590</v>
      </c>
      <c r="F9" s="499"/>
      <c r="G9" s="499"/>
      <c r="H9" s="499"/>
      <c r="I9" s="83">
        <v>3</v>
      </c>
    </row>
    <row r="10" spans="1:9" x14ac:dyDescent="0.25">
      <c r="A10" s="498" t="s">
        <v>617</v>
      </c>
      <c r="B10" s="499"/>
      <c r="C10" s="499"/>
      <c r="D10" s="499"/>
      <c r="E10" s="499" t="s">
        <v>83</v>
      </c>
      <c r="F10" s="499"/>
      <c r="G10" s="499"/>
      <c r="H10" s="499"/>
      <c r="I10" s="83">
        <v>8</v>
      </c>
    </row>
    <row r="11" spans="1:9" x14ac:dyDescent="0.25">
      <c r="A11" s="501" t="s">
        <v>1563</v>
      </c>
      <c r="B11" s="501"/>
      <c r="C11" s="501"/>
      <c r="D11" s="501"/>
      <c r="E11" s="501"/>
      <c r="F11" s="501"/>
      <c r="G11" s="501"/>
      <c r="H11" s="501"/>
      <c r="I11" s="86">
        <f>SUM(I6:I10)</f>
        <v>23</v>
      </c>
    </row>
    <row r="12" spans="1:9" x14ac:dyDescent="0.25">
      <c r="A12" s="509" t="s">
        <v>1520</v>
      </c>
      <c r="B12" s="510"/>
      <c r="C12" s="510"/>
      <c r="D12" s="510"/>
      <c r="E12" s="510"/>
      <c r="F12" s="510"/>
      <c r="G12" s="510"/>
      <c r="H12" s="510"/>
      <c r="I12" s="511"/>
    </row>
    <row r="13" spans="1:9" ht="30.75" customHeight="1" x14ac:dyDescent="0.25">
      <c r="A13" s="504" t="s">
        <v>13</v>
      </c>
      <c r="B13" s="505"/>
      <c r="C13" s="505"/>
      <c r="D13" s="505"/>
      <c r="E13" s="499" t="s">
        <v>75</v>
      </c>
      <c r="F13" s="499"/>
      <c r="G13" s="499"/>
      <c r="H13" s="499"/>
      <c r="I13" s="83">
        <v>3</v>
      </c>
    </row>
    <row r="14" spans="1:9" ht="44.25" customHeight="1" x14ac:dyDescent="0.25">
      <c r="A14" s="504" t="s">
        <v>138</v>
      </c>
      <c r="B14" s="505"/>
      <c r="C14" s="505"/>
      <c r="D14" s="505"/>
      <c r="E14" s="499" t="s">
        <v>155</v>
      </c>
      <c r="F14" s="499"/>
      <c r="G14" s="499"/>
      <c r="H14" s="499"/>
      <c r="I14" s="83">
        <v>9</v>
      </c>
    </row>
    <row r="15" spans="1:9" ht="30.95" customHeight="1" x14ac:dyDescent="0.25">
      <c r="A15" s="504" t="s">
        <v>10</v>
      </c>
      <c r="B15" s="505"/>
      <c r="C15" s="505"/>
      <c r="D15" s="505"/>
      <c r="E15" s="506" t="s">
        <v>1059</v>
      </c>
      <c r="F15" s="506"/>
      <c r="G15" s="506"/>
      <c r="H15" s="506"/>
      <c r="I15" s="83">
        <v>6</v>
      </c>
    </row>
    <row r="16" spans="1:9" ht="29.25" customHeight="1" x14ac:dyDescent="0.25">
      <c r="A16" s="504" t="s">
        <v>11</v>
      </c>
      <c r="B16" s="505"/>
      <c r="C16" s="505"/>
      <c r="D16" s="505"/>
      <c r="E16" s="506" t="s">
        <v>877</v>
      </c>
      <c r="F16" s="506"/>
      <c r="G16" s="506"/>
      <c r="H16" s="506"/>
      <c r="I16" s="83">
        <v>6</v>
      </c>
    </row>
    <row r="17" spans="1:9" ht="15" customHeight="1" x14ac:dyDescent="0.25">
      <c r="A17" s="538" t="s">
        <v>403</v>
      </c>
      <c r="B17" s="539"/>
      <c r="C17" s="539"/>
      <c r="D17" s="539"/>
      <c r="E17" s="512" t="s">
        <v>205</v>
      </c>
      <c r="F17" s="512"/>
      <c r="G17" s="512"/>
      <c r="H17" s="512"/>
      <c r="I17" s="83">
        <v>3</v>
      </c>
    </row>
    <row r="18" spans="1:9" x14ac:dyDescent="0.25">
      <c r="A18" s="498" t="s">
        <v>362</v>
      </c>
      <c r="B18" s="499"/>
      <c r="C18" s="499"/>
      <c r="D18" s="499"/>
      <c r="E18" s="499" t="s">
        <v>9</v>
      </c>
      <c r="F18" s="499"/>
      <c r="G18" s="499"/>
      <c r="H18" s="499"/>
      <c r="I18" s="83">
        <v>3</v>
      </c>
    </row>
    <row r="19" spans="1:9" x14ac:dyDescent="0.25">
      <c r="A19" s="498" t="s">
        <v>39</v>
      </c>
      <c r="B19" s="499"/>
      <c r="C19" s="499"/>
      <c r="D19" s="499"/>
      <c r="E19" s="647" t="s">
        <v>81</v>
      </c>
      <c r="F19" s="647"/>
      <c r="G19" s="647"/>
      <c r="H19" s="647"/>
      <c r="I19" s="83">
        <v>6</v>
      </c>
    </row>
    <row r="20" spans="1:9" x14ac:dyDescent="0.25">
      <c r="A20" s="498" t="s">
        <v>102</v>
      </c>
      <c r="B20" s="499"/>
      <c r="C20" s="499"/>
      <c r="D20" s="499"/>
      <c r="E20" s="647"/>
      <c r="F20" s="647"/>
      <c r="G20" s="647"/>
      <c r="H20" s="647"/>
      <c r="I20" s="83">
        <v>3</v>
      </c>
    </row>
    <row r="21" spans="1:9" x14ac:dyDescent="0.25">
      <c r="A21" s="500" t="s">
        <v>1387</v>
      </c>
      <c r="B21" s="500"/>
      <c r="C21" s="500"/>
      <c r="D21" s="500"/>
      <c r="E21" s="500"/>
      <c r="F21" s="500"/>
      <c r="G21" s="500"/>
      <c r="H21" s="500"/>
      <c r="I21" s="84">
        <f>SUM(I13:I20)</f>
        <v>39</v>
      </c>
    </row>
    <row r="22" spans="1:9" x14ac:dyDescent="0.25">
      <c r="A22" s="501" t="s">
        <v>1388</v>
      </c>
      <c r="B22" s="501"/>
      <c r="C22" s="501"/>
      <c r="D22" s="501"/>
      <c r="E22" s="501"/>
      <c r="F22" s="501"/>
      <c r="G22" s="501"/>
      <c r="H22" s="501"/>
      <c r="I22" s="86">
        <f>SUM(I11,I21)</f>
        <v>62</v>
      </c>
    </row>
    <row r="23" spans="1:9" x14ac:dyDescent="0.25">
      <c r="A23" s="509" t="s">
        <v>1522</v>
      </c>
      <c r="B23" s="510"/>
      <c r="C23" s="510"/>
      <c r="D23" s="510"/>
      <c r="E23" s="510"/>
      <c r="F23" s="510"/>
      <c r="G23" s="510"/>
      <c r="H23" s="510"/>
      <c r="I23" s="511"/>
    </row>
    <row r="24" spans="1:9" ht="30" customHeight="1" x14ac:dyDescent="0.25">
      <c r="A24" s="504" t="s">
        <v>13</v>
      </c>
      <c r="B24" s="505"/>
      <c r="C24" s="505"/>
      <c r="D24" s="505"/>
      <c r="E24" s="499" t="s">
        <v>75</v>
      </c>
      <c r="F24" s="499"/>
      <c r="G24" s="499"/>
      <c r="H24" s="499"/>
      <c r="I24" s="83">
        <v>3</v>
      </c>
    </row>
    <row r="25" spans="1:9" ht="44.25" customHeight="1" x14ac:dyDescent="0.25">
      <c r="A25" s="504" t="s">
        <v>138</v>
      </c>
      <c r="B25" s="505"/>
      <c r="C25" s="505"/>
      <c r="D25" s="505"/>
      <c r="E25" s="499" t="s">
        <v>155</v>
      </c>
      <c r="F25" s="499"/>
      <c r="G25" s="499"/>
      <c r="H25" s="499"/>
      <c r="I25" s="83">
        <v>9</v>
      </c>
    </row>
    <row r="26" spans="1:9" ht="29.25" customHeight="1" x14ac:dyDescent="0.25">
      <c r="A26" s="504" t="s">
        <v>10</v>
      </c>
      <c r="B26" s="505"/>
      <c r="C26" s="505"/>
      <c r="D26" s="505"/>
      <c r="E26" s="506" t="s">
        <v>1059</v>
      </c>
      <c r="F26" s="506"/>
      <c r="G26" s="506"/>
      <c r="H26" s="506"/>
      <c r="I26" s="83">
        <v>6</v>
      </c>
    </row>
    <row r="27" spans="1:9" ht="31.5" customHeight="1" x14ac:dyDescent="0.25">
      <c r="A27" s="504" t="s">
        <v>11</v>
      </c>
      <c r="B27" s="505"/>
      <c r="C27" s="505"/>
      <c r="D27" s="505"/>
      <c r="E27" s="506" t="s">
        <v>877</v>
      </c>
      <c r="F27" s="506"/>
      <c r="G27" s="506"/>
      <c r="H27" s="506"/>
      <c r="I27" s="83">
        <v>6</v>
      </c>
    </row>
    <row r="28" spans="1:9" x14ac:dyDescent="0.25">
      <c r="A28" s="538" t="s">
        <v>403</v>
      </c>
      <c r="B28" s="539"/>
      <c r="C28" s="539"/>
      <c r="D28" s="539"/>
      <c r="E28" s="512" t="s">
        <v>205</v>
      </c>
      <c r="F28" s="512"/>
      <c r="G28" s="512"/>
      <c r="H28" s="512"/>
      <c r="I28" s="83">
        <v>3</v>
      </c>
    </row>
    <row r="29" spans="1:9" x14ac:dyDescent="0.25">
      <c r="A29" s="498" t="s">
        <v>362</v>
      </c>
      <c r="B29" s="499"/>
      <c r="C29" s="499"/>
      <c r="D29" s="499"/>
      <c r="E29" s="499" t="s">
        <v>9</v>
      </c>
      <c r="F29" s="499"/>
      <c r="G29" s="499"/>
      <c r="H29" s="499"/>
      <c r="I29" s="83">
        <v>3</v>
      </c>
    </row>
    <row r="30" spans="1:9" x14ac:dyDescent="0.25">
      <c r="A30" s="498" t="s">
        <v>39</v>
      </c>
      <c r="B30" s="499"/>
      <c r="C30" s="499"/>
      <c r="D30" s="499"/>
      <c r="E30" s="647" t="s">
        <v>81</v>
      </c>
      <c r="F30" s="647"/>
      <c r="G30" s="647"/>
      <c r="H30" s="647"/>
      <c r="I30" s="83">
        <v>6</v>
      </c>
    </row>
    <row r="31" spans="1:9" x14ac:dyDescent="0.25">
      <c r="A31" s="498" t="s">
        <v>102</v>
      </c>
      <c r="B31" s="499"/>
      <c r="C31" s="499"/>
      <c r="D31" s="499"/>
      <c r="E31" s="647"/>
      <c r="F31" s="647"/>
      <c r="G31" s="647"/>
      <c r="H31" s="647"/>
      <c r="I31" s="83">
        <v>3</v>
      </c>
    </row>
    <row r="32" spans="1:9" x14ac:dyDescent="0.25">
      <c r="A32" s="500" t="s">
        <v>1544</v>
      </c>
      <c r="B32" s="500"/>
      <c r="C32" s="500"/>
      <c r="D32" s="500"/>
      <c r="E32" s="500"/>
      <c r="F32" s="500"/>
      <c r="G32" s="500"/>
      <c r="H32" s="500"/>
      <c r="I32" s="84">
        <f>SUM(I24:I31)</f>
        <v>39</v>
      </c>
    </row>
    <row r="33" spans="1:9" x14ac:dyDescent="0.25">
      <c r="A33" s="501" t="s">
        <v>1545</v>
      </c>
      <c r="B33" s="501"/>
      <c r="C33" s="501"/>
      <c r="D33" s="501"/>
      <c r="E33" s="501"/>
      <c r="F33" s="501"/>
      <c r="G33" s="501"/>
      <c r="H33" s="501"/>
      <c r="I33" s="86">
        <f>SUM(I11,I32)</f>
        <v>62</v>
      </c>
    </row>
    <row r="34" spans="1:9" x14ac:dyDescent="0.25">
      <c r="A34" s="509" t="s">
        <v>1523</v>
      </c>
      <c r="B34" s="510"/>
      <c r="C34" s="510"/>
      <c r="D34" s="510"/>
      <c r="E34" s="510"/>
      <c r="F34" s="510"/>
      <c r="G34" s="510"/>
      <c r="H34" s="510"/>
      <c r="I34" s="511"/>
    </row>
    <row r="35" spans="1:9" ht="31.5" customHeight="1" x14ac:dyDescent="0.25">
      <c r="A35" s="504" t="s">
        <v>13</v>
      </c>
      <c r="B35" s="505"/>
      <c r="C35" s="505"/>
      <c r="D35" s="505"/>
      <c r="E35" s="499" t="s">
        <v>75</v>
      </c>
      <c r="F35" s="499"/>
      <c r="G35" s="499"/>
      <c r="H35" s="499"/>
      <c r="I35" s="83">
        <v>3</v>
      </c>
    </row>
    <row r="36" spans="1:9" ht="46.5" customHeight="1" x14ac:dyDescent="0.25">
      <c r="A36" s="504" t="s">
        <v>138</v>
      </c>
      <c r="B36" s="505"/>
      <c r="C36" s="505"/>
      <c r="D36" s="505"/>
      <c r="E36" s="499" t="s">
        <v>2591</v>
      </c>
      <c r="F36" s="499"/>
      <c r="G36" s="499"/>
      <c r="H36" s="499"/>
      <c r="I36" s="83">
        <v>9</v>
      </c>
    </row>
    <row r="37" spans="1:9" ht="30.75" customHeight="1" x14ac:dyDescent="0.25">
      <c r="A37" s="504" t="s">
        <v>10</v>
      </c>
      <c r="B37" s="505"/>
      <c r="C37" s="505"/>
      <c r="D37" s="505"/>
      <c r="E37" s="506" t="s">
        <v>1059</v>
      </c>
      <c r="F37" s="506"/>
      <c r="G37" s="506"/>
      <c r="H37" s="506"/>
      <c r="I37" s="83">
        <v>6</v>
      </c>
    </row>
    <row r="38" spans="1:9" ht="31.5" customHeight="1" x14ac:dyDescent="0.25">
      <c r="A38" s="504" t="s">
        <v>11</v>
      </c>
      <c r="B38" s="505"/>
      <c r="C38" s="505"/>
      <c r="D38" s="505"/>
      <c r="E38" s="506" t="s">
        <v>877</v>
      </c>
      <c r="F38" s="506"/>
      <c r="G38" s="506"/>
      <c r="H38" s="506"/>
      <c r="I38" s="83">
        <v>6</v>
      </c>
    </row>
    <row r="39" spans="1:9" x14ac:dyDescent="0.25">
      <c r="A39" s="538" t="s">
        <v>403</v>
      </c>
      <c r="B39" s="539"/>
      <c r="C39" s="539"/>
      <c r="D39" s="539"/>
      <c r="E39" s="512" t="s">
        <v>205</v>
      </c>
      <c r="F39" s="512"/>
      <c r="G39" s="512"/>
      <c r="H39" s="512"/>
      <c r="I39" s="83">
        <v>3</v>
      </c>
    </row>
    <row r="40" spans="1:9" x14ac:dyDescent="0.25">
      <c r="A40" s="498" t="s">
        <v>362</v>
      </c>
      <c r="B40" s="499"/>
      <c r="C40" s="499"/>
      <c r="D40" s="499"/>
      <c r="E40" s="499" t="s">
        <v>9</v>
      </c>
      <c r="F40" s="499"/>
      <c r="G40" s="499"/>
      <c r="H40" s="499"/>
      <c r="I40" s="83">
        <v>3</v>
      </c>
    </row>
    <row r="41" spans="1:9" x14ac:dyDescent="0.25">
      <c r="A41" s="498" t="s">
        <v>39</v>
      </c>
      <c r="B41" s="499"/>
      <c r="C41" s="499"/>
      <c r="D41" s="499"/>
      <c r="E41" s="647" t="s">
        <v>81</v>
      </c>
      <c r="F41" s="647"/>
      <c r="G41" s="647"/>
      <c r="H41" s="647"/>
      <c r="I41" s="83">
        <v>6</v>
      </c>
    </row>
    <row r="42" spans="1:9" x14ac:dyDescent="0.25">
      <c r="A42" s="498" t="s">
        <v>102</v>
      </c>
      <c r="B42" s="499"/>
      <c r="C42" s="499"/>
      <c r="D42" s="499"/>
      <c r="E42" s="647"/>
      <c r="F42" s="647"/>
      <c r="G42" s="647"/>
      <c r="H42" s="647"/>
      <c r="I42" s="83">
        <v>3</v>
      </c>
    </row>
    <row r="43" spans="1:9" x14ac:dyDescent="0.25">
      <c r="A43" s="500" t="s">
        <v>1547</v>
      </c>
      <c r="B43" s="500"/>
      <c r="C43" s="500"/>
      <c r="D43" s="500"/>
      <c r="E43" s="500"/>
      <c r="F43" s="500"/>
      <c r="G43" s="500"/>
      <c r="H43" s="500"/>
      <c r="I43" s="84">
        <f>SUM(I35:I42)</f>
        <v>39</v>
      </c>
    </row>
    <row r="44" spans="1:9" x14ac:dyDescent="0.25">
      <c r="A44" s="501" t="s">
        <v>1546</v>
      </c>
      <c r="B44" s="501"/>
      <c r="C44" s="501"/>
      <c r="D44" s="501"/>
      <c r="E44" s="501"/>
      <c r="F44" s="501"/>
      <c r="G44" s="501"/>
      <c r="H44" s="501"/>
      <c r="I44" s="86">
        <f>SUM(I11,I43)</f>
        <v>62</v>
      </c>
    </row>
    <row r="45" spans="1:9" x14ac:dyDescent="0.25">
      <c r="A45" s="509" t="s">
        <v>1525</v>
      </c>
      <c r="B45" s="510"/>
      <c r="C45" s="510"/>
      <c r="D45" s="510"/>
      <c r="E45" s="510"/>
      <c r="F45" s="510"/>
      <c r="G45" s="510"/>
      <c r="H45" s="510"/>
      <c r="I45" s="511"/>
    </row>
    <row r="46" spans="1:9" ht="30.75" customHeight="1" x14ac:dyDescent="0.25">
      <c r="A46" s="504" t="s">
        <v>13</v>
      </c>
      <c r="B46" s="505"/>
      <c r="C46" s="505"/>
      <c r="D46" s="505"/>
      <c r="E46" s="499" t="s">
        <v>75</v>
      </c>
      <c r="F46" s="499"/>
      <c r="G46" s="499"/>
      <c r="H46" s="499"/>
      <c r="I46" s="83">
        <v>3</v>
      </c>
    </row>
    <row r="47" spans="1:9" ht="30" customHeight="1" x14ac:dyDescent="0.25">
      <c r="A47" s="504" t="s">
        <v>10</v>
      </c>
      <c r="B47" s="505"/>
      <c r="C47" s="505"/>
      <c r="D47" s="505"/>
      <c r="E47" s="506" t="s">
        <v>1059</v>
      </c>
      <c r="F47" s="506"/>
      <c r="G47" s="506"/>
      <c r="H47" s="506"/>
      <c r="I47" s="83">
        <v>6</v>
      </c>
    </row>
    <row r="48" spans="1:9" ht="15" customHeight="1" x14ac:dyDescent="0.25">
      <c r="A48" s="538" t="s">
        <v>403</v>
      </c>
      <c r="B48" s="539"/>
      <c r="C48" s="539"/>
      <c r="D48" s="539"/>
      <c r="E48" s="512" t="s">
        <v>205</v>
      </c>
      <c r="F48" s="512"/>
      <c r="G48" s="512"/>
      <c r="H48" s="512"/>
      <c r="I48" s="83">
        <v>3</v>
      </c>
    </row>
    <row r="49" spans="1:9" ht="43.5" customHeight="1" x14ac:dyDescent="0.25">
      <c r="A49" s="504" t="s">
        <v>138</v>
      </c>
      <c r="B49" s="505"/>
      <c r="C49" s="505"/>
      <c r="D49" s="505"/>
      <c r="E49" s="499" t="s">
        <v>155</v>
      </c>
      <c r="F49" s="499"/>
      <c r="G49" s="499"/>
      <c r="H49" s="499"/>
      <c r="I49" s="83">
        <v>9</v>
      </c>
    </row>
    <row r="50" spans="1:9" ht="30.75" customHeight="1" x14ac:dyDescent="0.25">
      <c r="A50" s="504" t="s">
        <v>11</v>
      </c>
      <c r="B50" s="505"/>
      <c r="C50" s="505"/>
      <c r="D50" s="505"/>
      <c r="E50" s="506" t="s">
        <v>877</v>
      </c>
      <c r="F50" s="506"/>
      <c r="G50" s="506"/>
      <c r="H50" s="506"/>
      <c r="I50" s="83">
        <v>6</v>
      </c>
    </row>
    <row r="51" spans="1:9" x14ac:dyDescent="0.25">
      <c r="A51" s="498" t="s">
        <v>362</v>
      </c>
      <c r="B51" s="499"/>
      <c r="C51" s="499"/>
      <c r="D51" s="499"/>
      <c r="E51" s="499" t="s">
        <v>9</v>
      </c>
      <c r="F51" s="499"/>
      <c r="G51" s="499"/>
      <c r="H51" s="499"/>
      <c r="I51" s="83">
        <v>3</v>
      </c>
    </row>
    <row r="52" spans="1:9" x14ac:dyDescent="0.25">
      <c r="A52" s="498" t="s">
        <v>39</v>
      </c>
      <c r="B52" s="499"/>
      <c r="C52" s="499"/>
      <c r="D52" s="499"/>
      <c r="E52" s="647" t="s">
        <v>81</v>
      </c>
      <c r="F52" s="647"/>
      <c r="G52" s="647"/>
      <c r="H52" s="647"/>
      <c r="I52" s="83">
        <v>6</v>
      </c>
    </row>
    <row r="53" spans="1:9" x14ac:dyDescent="0.25">
      <c r="A53" s="498" t="s">
        <v>102</v>
      </c>
      <c r="B53" s="499"/>
      <c r="C53" s="499"/>
      <c r="D53" s="499"/>
      <c r="E53" s="647"/>
      <c r="F53" s="647"/>
      <c r="G53" s="647"/>
      <c r="H53" s="647"/>
      <c r="I53" s="83">
        <v>3</v>
      </c>
    </row>
    <row r="54" spans="1:9" x14ac:dyDescent="0.25">
      <c r="A54" s="500" t="s">
        <v>1551</v>
      </c>
      <c r="B54" s="500"/>
      <c r="C54" s="500"/>
      <c r="D54" s="500"/>
      <c r="E54" s="500"/>
      <c r="F54" s="500"/>
      <c r="G54" s="500"/>
      <c r="H54" s="500"/>
      <c r="I54" s="84">
        <f>SUM(I46:I53)</f>
        <v>39</v>
      </c>
    </row>
    <row r="55" spans="1:9" x14ac:dyDescent="0.25">
      <c r="A55" s="501" t="s">
        <v>1548</v>
      </c>
      <c r="B55" s="501"/>
      <c r="C55" s="501"/>
      <c r="D55" s="501"/>
      <c r="E55" s="501"/>
      <c r="F55" s="501"/>
      <c r="G55" s="501"/>
      <c r="H55" s="501"/>
      <c r="I55" s="86">
        <f>SUM(I11,I54)</f>
        <v>62</v>
      </c>
    </row>
    <row r="56" spans="1:9" x14ac:dyDescent="0.25">
      <c r="A56" s="509" t="s">
        <v>1526</v>
      </c>
      <c r="B56" s="510"/>
      <c r="C56" s="510"/>
      <c r="D56" s="510"/>
      <c r="E56" s="510"/>
      <c r="F56" s="510"/>
      <c r="G56" s="510"/>
      <c r="H56" s="510"/>
      <c r="I56" s="511"/>
    </row>
    <row r="57" spans="1:9" ht="30.75" customHeight="1" x14ac:dyDescent="0.25">
      <c r="A57" s="504" t="s">
        <v>13</v>
      </c>
      <c r="B57" s="505"/>
      <c r="C57" s="505"/>
      <c r="D57" s="505"/>
      <c r="E57" s="499" t="s">
        <v>75</v>
      </c>
      <c r="F57" s="499"/>
      <c r="G57" s="499"/>
      <c r="H57" s="499"/>
      <c r="I57" s="370">
        <v>3</v>
      </c>
    </row>
    <row r="58" spans="1:9" ht="28.5" customHeight="1" x14ac:dyDescent="0.25">
      <c r="A58" s="504" t="s">
        <v>10</v>
      </c>
      <c r="B58" s="505"/>
      <c r="C58" s="505"/>
      <c r="D58" s="505"/>
      <c r="E58" s="506" t="s">
        <v>1059</v>
      </c>
      <c r="F58" s="506"/>
      <c r="G58" s="506"/>
      <c r="H58" s="506"/>
      <c r="I58" s="83">
        <v>6</v>
      </c>
    </row>
    <row r="59" spans="1:9" x14ac:dyDescent="0.25">
      <c r="A59" s="538" t="s">
        <v>403</v>
      </c>
      <c r="B59" s="539"/>
      <c r="C59" s="539"/>
      <c r="D59" s="539"/>
      <c r="E59" s="512" t="s">
        <v>205</v>
      </c>
      <c r="F59" s="512"/>
      <c r="G59" s="512"/>
      <c r="H59" s="512"/>
      <c r="I59" s="83">
        <v>3</v>
      </c>
    </row>
    <row r="60" spans="1:9" ht="31.5" customHeight="1" x14ac:dyDescent="0.25">
      <c r="A60" s="504" t="s">
        <v>11</v>
      </c>
      <c r="B60" s="505"/>
      <c r="C60" s="505"/>
      <c r="D60" s="505"/>
      <c r="E60" s="506" t="s">
        <v>877</v>
      </c>
      <c r="F60" s="506"/>
      <c r="G60" s="506"/>
      <c r="H60" s="506"/>
      <c r="I60" s="83">
        <v>6</v>
      </c>
    </row>
    <row r="61" spans="1:9" x14ac:dyDescent="0.25">
      <c r="A61" s="498" t="s">
        <v>39</v>
      </c>
      <c r="B61" s="499"/>
      <c r="C61" s="499"/>
      <c r="D61" s="499"/>
      <c r="E61" s="647" t="s">
        <v>2311</v>
      </c>
      <c r="F61" s="647"/>
      <c r="G61" s="647"/>
      <c r="H61" s="647"/>
      <c r="I61" s="83">
        <v>12</v>
      </c>
    </row>
    <row r="62" spans="1:9" x14ac:dyDescent="0.25">
      <c r="A62" s="498" t="s">
        <v>102</v>
      </c>
      <c r="B62" s="499"/>
      <c r="C62" s="499"/>
      <c r="D62" s="499"/>
      <c r="E62" s="647"/>
      <c r="F62" s="647"/>
      <c r="G62" s="647"/>
      <c r="H62" s="647"/>
      <c r="I62" s="83">
        <v>9</v>
      </c>
    </row>
    <row r="63" spans="1:9" x14ac:dyDescent="0.25">
      <c r="A63" s="500" t="s">
        <v>1542</v>
      </c>
      <c r="B63" s="500"/>
      <c r="C63" s="500"/>
      <c r="D63" s="500"/>
      <c r="E63" s="500"/>
      <c r="F63" s="500"/>
      <c r="G63" s="500"/>
      <c r="H63" s="500"/>
      <c r="I63" s="84">
        <f>SUM(I57:I62)</f>
        <v>39</v>
      </c>
    </row>
    <row r="64" spans="1:9" x14ac:dyDescent="0.25">
      <c r="A64" s="501" t="s">
        <v>1543</v>
      </c>
      <c r="B64" s="501"/>
      <c r="C64" s="501"/>
      <c r="D64" s="501"/>
      <c r="E64" s="501"/>
      <c r="F64" s="501"/>
      <c r="G64" s="501"/>
      <c r="H64" s="501"/>
      <c r="I64" s="86">
        <f>SUM(I11,I63)</f>
        <v>62</v>
      </c>
    </row>
    <row r="65" spans="1:9" x14ac:dyDescent="0.25">
      <c r="A65" s="509" t="s">
        <v>2592</v>
      </c>
      <c r="B65" s="510"/>
      <c r="C65" s="510"/>
      <c r="D65" s="510"/>
      <c r="E65" s="510"/>
      <c r="F65" s="510"/>
      <c r="G65" s="510"/>
      <c r="H65" s="510"/>
      <c r="I65" s="511"/>
    </row>
    <row r="66" spans="1:9" ht="31.5" customHeight="1" x14ac:dyDescent="0.25">
      <c r="A66" s="504" t="s">
        <v>331</v>
      </c>
      <c r="B66" s="505"/>
      <c r="C66" s="505"/>
      <c r="D66" s="505"/>
      <c r="E66" s="499" t="s">
        <v>2449</v>
      </c>
      <c r="F66" s="499"/>
      <c r="G66" s="499"/>
      <c r="H66" s="499"/>
      <c r="I66" s="83">
        <v>3</v>
      </c>
    </row>
    <row r="67" spans="1:9" ht="31.5" customHeight="1" x14ac:dyDescent="0.25">
      <c r="A67" s="504" t="s">
        <v>2422</v>
      </c>
      <c r="B67" s="505"/>
      <c r="C67" s="505"/>
      <c r="D67" s="505"/>
      <c r="E67" s="506" t="s">
        <v>2450</v>
      </c>
      <c r="F67" s="506"/>
      <c r="G67" s="506"/>
      <c r="H67" s="506"/>
      <c r="I67" s="83">
        <v>3</v>
      </c>
    </row>
    <row r="68" spans="1:9" ht="29.25" customHeight="1" x14ac:dyDescent="0.25">
      <c r="A68" s="504" t="s">
        <v>2</v>
      </c>
      <c r="B68" s="505"/>
      <c r="C68" s="505"/>
      <c r="D68" s="505"/>
      <c r="E68" s="507" t="s">
        <v>2553</v>
      </c>
      <c r="F68" s="507"/>
      <c r="G68" s="507"/>
      <c r="H68" s="507"/>
      <c r="I68" s="83">
        <v>6</v>
      </c>
    </row>
    <row r="69" spans="1:9" x14ac:dyDescent="0.25">
      <c r="A69" s="504" t="s">
        <v>32</v>
      </c>
      <c r="B69" s="505"/>
      <c r="C69" s="505"/>
      <c r="D69" s="505"/>
      <c r="E69" s="507" t="s">
        <v>621</v>
      </c>
      <c r="F69" s="507"/>
      <c r="G69" s="507"/>
      <c r="H69" s="507"/>
      <c r="I69" s="83">
        <v>3</v>
      </c>
    </row>
    <row r="70" spans="1:9" x14ac:dyDescent="0.25">
      <c r="A70" s="504" t="s">
        <v>458</v>
      </c>
      <c r="B70" s="505"/>
      <c r="C70" s="505"/>
      <c r="D70" s="505"/>
      <c r="E70" s="499" t="s">
        <v>451</v>
      </c>
      <c r="F70" s="499"/>
      <c r="G70" s="499"/>
      <c r="H70" s="499"/>
      <c r="I70" s="83">
        <v>3</v>
      </c>
    </row>
    <row r="71" spans="1:9" ht="44.25" customHeight="1" x14ac:dyDescent="0.25">
      <c r="A71" s="504" t="s">
        <v>1887</v>
      </c>
      <c r="B71" s="505"/>
      <c r="C71" s="505"/>
      <c r="D71" s="505"/>
      <c r="E71" s="505" t="s">
        <v>2671</v>
      </c>
      <c r="F71" s="505"/>
      <c r="G71" s="505"/>
      <c r="H71" s="505"/>
      <c r="I71" s="83">
        <v>6</v>
      </c>
    </row>
    <row r="72" spans="1:9" x14ac:dyDescent="0.25">
      <c r="A72" s="498" t="s">
        <v>362</v>
      </c>
      <c r="B72" s="499"/>
      <c r="C72" s="499"/>
      <c r="D72" s="499"/>
      <c r="E72" s="499" t="s">
        <v>9</v>
      </c>
      <c r="F72" s="499"/>
      <c r="G72" s="499"/>
      <c r="H72" s="499"/>
      <c r="I72" s="83">
        <v>3</v>
      </c>
    </row>
    <row r="73" spans="1:9" x14ac:dyDescent="0.25">
      <c r="A73" s="498" t="s">
        <v>1961</v>
      </c>
      <c r="B73" s="499"/>
      <c r="C73" s="499"/>
      <c r="D73" s="499"/>
      <c r="E73" s="647" t="s">
        <v>81</v>
      </c>
      <c r="F73" s="647"/>
      <c r="G73" s="647"/>
      <c r="H73" s="647"/>
      <c r="I73" s="83">
        <v>9</v>
      </c>
    </row>
    <row r="74" spans="1:9" x14ac:dyDescent="0.25">
      <c r="A74" s="498" t="s">
        <v>102</v>
      </c>
      <c r="B74" s="499"/>
      <c r="C74" s="499"/>
      <c r="D74" s="499"/>
      <c r="E74" s="647"/>
      <c r="F74" s="647"/>
      <c r="G74" s="647"/>
      <c r="H74" s="647"/>
      <c r="I74" s="83">
        <v>3</v>
      </c>
    </row>
    <row r="75" spans="1:9" x14ac:dyDescent="0.25">
      <c r="A75" s="500" t="s">
        <v>1395</v>
      </c>
      <c r="B75" s="500"/>
      <c r="C75" s="500"/>
      <c r="D75" s="500"/>
      <c r="E75" s="500"/>
      <c r="F75" s="500"/>
      <c r="G75" s="500"/>
      <c r="H75" s="500"/>
      <c r="I75" s="84">
        <f>SUM(I66:I74)</f>
        <v>39</v>
      </c>
    </row>
    <row r="76" spans="1:9" x14ac:dyDescent="0.25">
      <c r="A76" s="501" t="s">
        <v>1396</v>
      </c>
      <c r="B76" s="501"/>
      <c r="C76" s="501"/>
      <c r="D76" s="501"/>
      <c r="E76" s="501"/>
      <c r="F76" s="501"/>
      <c r="G76" s="501"/>
      <c r="H76" s="501"/>
      <c r="I76" s="86">
        <f>SUM(I11,I75)</f>
        <v>62</v>
      </c>
    </row>
    <row r="77" spans="1:9" x14ac:dyDescent="0.25">
      <c r="A77" s="503" t="s">
        <v>1519</v>
      </c>
      <c r="B77" s="503"/>
      <c r="C77" s="503"/>
      <c r="D77" s="503"/>
      <c r="E77" s="503"/>
      <c r="F77" s="503"/>
      <c r="G77" s="503"/>
      <c r="H77" s="503"/>
      <c r="I77" s="503"/>
    </row>
    <row r="78" spans="1:9" ht="57.75" customHeight="1" x14ac:dyDescent="0.25">
      <c r="A78" s="503" t="s">
        <v>2421</v>
      </c>
      <c r="B78" s="503"/>
      <c r="C78" s="503"/>
      <c r="D78" s="503"/>
      <c r="E78" s="503"/>
      <c r="F78" s="503"/>
      <c r="G78" s="503"/>
      <c r="H78" s="503"/>
      <c r="I78" s="503"/>
    </row>
    <row r="79" spans="1:9" ht="39.75" customHeight="1" x14ac:dyDescent="0.25">
      <c r="A79" s="503" t="s">
        <v>2593</v>
      </c>
      <c r="B79" s="503"/>
      <c r="C79" s="503"/>
      <c r="D79" s="503"/>
      <c r="E79" s="503"/>
      <c r="F79" s="503"/>
      <c r="G79" s="503"/>
      <c r="H79" s="503"/>
      <c r="I79" s="503"/>
    </row>
    <row r="80" spans="1:9" x14ac:dyDescent="0.25">
      <c r="A80" s="527" t="s">
        <v>560</v>
      </c>
      <c r="B80" s="527"/>
      <c r="C80" s="527" t="s">
        <v>1361</v>
      </c>
      <c r="D80" s="527"/>
      <c r="E80" s="375"/>
      <c r="F80" s="375"/>
      <c r="G80" s="375"/>
      <c r="H80" s="375"/>
      <c r="I80" s="375"/>
    </row>
  </sheetData>
  <sheetProtection password="CA9D" sheet="1" objects="1" scenarios="1"/>
  <mergeCells count="134">
    <mergeCell ref="A6:D6"/>
    <mergeCell ref="E6:H6"/>
    <mergeCell ref="A7:D7"/>
    <mergeCell ref="E7:H7"/>
    <mergeCell ref="A8:D8"/>
    <mergeCell ref="E8:H8"/>
    <mergeCell ref="A1:I1"/>
    <mergeCell ref="A2:I2"/>
    <mergeCell ref="A3:B3"/>
    <mergeCell ref="C3:I3"/>
    <mergeCell ref="B4:C4"/>
    <mergeCell ref="A5:I5"/>
    <mergeCell ref="A13:D13"/>
    <mergeCell ref="E13:H13"/>
    <mergeCell ref="A14:D14"/>
    <mergeCell ref="E14:H14"/>
    <mergeCell ref="A15:D15"/>
    <mergeCell ref="E15:H15"/>
    <mergeCell ref="A9:D9"/>
    <mergeCell ref="E9:H9"/>
    <mergeCell ref="A10:D10"/>
    <mergeCell ref="E10:H10"/>
    <mergeCell ref="A11:H11"/>
    <mergeCell ref="A12:I12"/>
    <mergeCell ref="A19:D19"/>
    <mergeCell ref="E19:H19"/>
    <mergeCell ref="A20:D20"/>
    <mergeCell ref="E20:H20"/>
    <mergeCell ref="A21:H21"/>
    <mergeCell ref="A22:H22"/>
    <mergeCell ref="A16:D16"/>
    <mergeCell ref="E16:H16"/>
    <mergeCell ref="A17:D17"/>
    <mergeCell ref="E17:H17"/>
    <mergeCell ref="A18:D18"/>
    <mergeCell ref="E18:H18"/>
    <mergeCell ref="A27:D27"/>
    <mergeCell ref="E27:H27"/>
    <mergeCell ref="A28:D28"/>
    <mergeCell ref="E28:H28"/>
    <mergeCell ref="A29:D29"/>
    <mergeCell ref="E29:H29"/>
    <mergeCell ref="A23:I23"/>
    <mergeCell ref="A24:D24"/>
    <mergeCell ref="E24:H24"/>
    <mergeCell ref="A25:D25"/>
    <mergeCell ref="E25:H25"/>
    <mergeCell ref="A26:D26"/>
    <mergeCell ref="E26:H26"/>
    <mergeCell ref="A34:I34"/>
    <mergeCell ref="A35:D35"/>
    <mergeCell ref="E35:H35"/>
    <mergeCell ref="A36:D36"/>
    <mergeCell ref="E36:H36"/>
    <mergeCell ref="A37:D37"/>
    <mergeCell ref="E37:H37"/>
    <mergeCell ref="A30:D30"/>
    <mergeCell ref="E30:H30"/>
    <mergeCell ref="A31:D31"/>
    <mergeCell ref="E31:H31"/>
    <mergeCell ref="A32:H32"/>
    <mergeCell ref="A33:H33"/>
    <mergeCell ref="A41:D41"/>
    <mergeCell ref="E41:H41"/>
    <mergeCell ref="A42:D42"/>
    <mergeCell ref="E42:H42"/>
    <mergeCell ref="A43:H43"/>
    <mergeCell ref="A44:H44"/>
    <mergeCell ref="A38:D38"/>
    <mergeCell ref="E38:H38"/>
    <mergeCell ref="A39:D39"/>
    <mergeCell ref="E39:H39"/>
    <mergeCell ref="A40:D40"/>
    <mergeCell ref="E40:H40"/>
    <mergeCell ref="A49:D49"/>
    <mergeCell ref="E49:H49"/>
    <mergeCell ref="A50:D50"/>
    <mergeCell ref="E50:H50"/>
    <mergeCell ref="A51:D51"/>
    <mergeCell ref="E51:H51"/>
    <mergeCell ref="A45:I45"/>
    <mergeCell ref="A46:D46"/>
    <mergeCell ref="E46:H46"/>
    <mergeCell ref="A47:D47"/>
    <mergeCell ref="E47:H47"/>
    <mergeCell ref="A48:D48"/>
    <mergeCell ref="E48:H48"/>
    <mergeCell ref="A56:I56"/>
    <mergeCell ref="A57:D57"/>
    <mergeCell ref="E57:H57"/>
    <mergeCell ref="A58:D58"/>
    <mergeCell ref="E58:H58"/>
    <mergeCell ref="A59:D59"/>
    <mergeCell ref="E59:H59"/>
    <mergeCell ref="A52:D52"/>
    <mergeCell ref="E52:H52"/>
    <mergeCell ref="A53:D53"/>
    <mergeCell ref="E53:H53"/>
    <mergeCell ref="A54:H54"/>
    <mergeCell ref="A55:H55"/>
    <mergeCell ref="A63:H63"/>
    <mergeCell ref="A64:H64"/>
    <mergeCell ref="A65:I65"/>
    <mergeCell ref="A66:D66"/>
    <mergeCell ref="E66:H66"/>
    <mergeCell ref="A67:D67"/>
    <mergeCell ref="E67:H67"/>
    <mergeCell ref="A60:D60"/>
    <mergeCell ref="E60:H60"/>
    <mergeCell ref="A61:D61"/>
    <mergeCell ref="E61:H61"/>
    <mergeCell ref="A62:D62"/>
    <mergeCell ref="E62:H62"/>
    <mergeCell ref="A71:D71"/>
    <mergeCell ref="E71:H71"/>
    <mergeCell ref="A72:D72"/>
    <mergeCell ref="E72:H72"/>
    <mergeCell ref="A73:D73"/>
    <mergeCell ref="E73:H73"/>
    <mergeCell ref="A68:D68"/>
    <mergeCell ref="E68:H68"/>
    <mergeCell ref="A69:D69"/>
    <mergeCell ref="E69:H69"/>
    <mergeCell ref="A70:D70"/>
    <mergeCell ref="E70:H70"/>
    <mergeCell ref="A79:I79"/>
    <mergeCell ref="A80:B80"/>
    <mergeCell ref="C80:D80"/>
    <mergeCell ref="A74:D74"/>
    <mergeCell ref="E74:H74"/>
    <mergeCell ref="A75:H75"/>
    <mergeCell ref="A76:H76"/>
    <mergeCell ref="A77:I77"/>
    <mergeCell ref="A78:I78"/>
  </mergeCells>
  <hyperlinks>
    <hyperlink ref="A80" location="'Table of Contents'!A1" display="table of contents"/>
    <hyperlink ref="C80:D80"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3" max="16383" man="1"/>
    <brk id="64" max="16383" man="1"/>
  </rowBreak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I28"/>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14.65" x14ac:dyDescent="0.3">
      <c r="A1" s="447" t="s">
        <v>317</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3">
      <c r="A3" s="519" t="s">
        <v>27</v>
      </c>
      <c r="B3" s="520"/>
      <c r="C3" s="520" t="s">
        <v>51</v>
      </c>
      <c r="D3" s="520"/>
      <c r="E3" s="520"/>
      <c r="F3" s="520"/>
      <c r="G3" s="520"/>
      <c r="H3" s="520"/>
      <c r="I3" s="521"/>
    </row>
    <row r="4" spans="1:9" ht="15" customHeight="1" x14ac:dyDescent="0.3">
      <c r="A4" s="81" t="s">
        <v>29</v>
      </c>
      <c r="B4" s="215" t="s">
        <v>1063</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498" t="s">
        <v>362</v>
      </c>
      <c r="B8" s="499"/>
      <c r="C8" s="499"/>
      <c r="D8" s="499"/>
      <c r="E8" s="499" t="s">
        <v>9</v>
      </c>
      <c r="F8" s="499"/>
      <c r="G8" s="499"/>
      <c r="H8" s="499"/>
      <c r="I8" s="214">
        <v>3</v>
      </c>
    </row>
    <row r="9" spans="1:9" ht="14.65" x14ac:dyDescent="0.3">
      <c r="A9" s="498"/>
      <c r="B9" s="499"/>
      <c r="C9" s="499"/>
      <c r="D9" s="499"/>
      <c r="E9" s="499"/>
      <c r="F9" s="499"/>
      <c r="G9" s="499"/>
      <c r="H9" s="499"/>
      <c r="I9" s="214"/>
    </row>
    <row r="10" spans="1:9" ht="14.65" x14ac:dyDescent="0.3">
      <c r="A10" s="532" t="s">
        <v>43</v>
      </c>
      <c r="B10" s="533"/>
      <c r="C10" s="533"/>
      <c r="D10" s="533"/>
      <c r="E10" s="533"/>
      <c r="F10" s="533"/>
      <c r="G10" s="533"/>
      <c r="H10" s="533"/>
      <c r="I10" s="534"/>
    </row>
    <row r="11" spans="1:9" ht="14.65" x14ac:dyDescent="0.3">
      <c r="A11" s="538" t="s">
        <v>13</v>
      </c>
      <c r="B11" s="539"/>
      <c r="C11" s="539"/>
      <c r="D11" s="539"/>
      <c r="E11" s="499" t="s">
        <v>136</v>
      </c>
      <c r="F11" s="499"/>
      <c r="G11" s="499"/>
      <c r="H11" s="499"/>
      <c r="I11" s="83">
        <v>3</v>
      </c>
    </row>
    <row r="12" spans="1:9" ht="76.7" customHeight="1" x14ac:dyDescent="0.3">
      <c r="A12" s="538" t="s">
        <v>43</v>
      </c>
      <c r="B12" s="539"/>
      <c r="C12" s="539"/>
      <c r="D12" s="539"/>
      <c r="E12" s="512" t="s">
        <v>129</v>
      </c>
      <c r="F12" s="512"/>
      <c r="G12" s="512"/>
      <c r="H12" s="512"/>
      <c r="I12" s="83">
        <v>6</v>
      </c>
    </row>
    <row r="13" spans="1:9" ht="30.95" customHeight="1" x14ac:dyDescent="0.3">
      <c r="A13" s="538" t="s">
        <v>138</v>
      </c>
      <c r="B13" s="539"/>
      <c r="C13" s="539"/>
      <c r="D13" s="539"/>
      <c r="E13" s="512" t="s">
        <v>538</v>
      </c>
      <c r="F13" s="512"/>
      <c r="G13" s="512"/>
      <c r="H13" s="512"/>
      <c r="I13" s="83">
        <v>6</v>
      </c>
    </row>
    <row r="14" spans="1:9" ht="15" customHeight="1" x14ac:dyDescent="0.3">
      <c r="A14" s="498"/>
      <c r="B14" s="499"/>
      <c r="C14" s="499"/>
      <c r="D14" s="499"/>
      <c r="E14" s="499"/>
      <c r="F14" s="499"/>
      <c r="G14" s="499"/>
      <c r="H14" s="499"/>
      <c r="I14" s="83"/>
    </row>
    <row r="15" spans="1:9" ht="15" customHeight="1" x14ac:dyDescent="0.3">
      <c r="A15" s="532" t="s">
        <v>125</v>
      </c>
      <c r="B15" s="533"/>
      <c r="C15" s="533"/>
      <c r="D15" s="533"/>
      <c r="E15" s="533"/>
      <c r="F15" s="533"/>
      <c r="G15" s="533"/>
      <c r="H15" s="533"/>
      <c r="I15" s="534"/>
    </row>
    <row r="16" spans="1:9" ht="15" customHeight="1" x14ac:dyDescent="0.3">
      <c r="A16" s="498" t="s">
        <v>1061</v>
      </c>
      <c r="B16" s="499"/>
      <c r="C16" s="499"/>
      <c r="D16" s="499"/>
      <c r="E16" s="499" t="s">
        <v>1062</v>
      </c>
      <c r="F16" s="499"/>
      <c r="G16" s="499"/>
      <c r="H16" s="499"/>
      <c r="I16" s="83">
        <v>4</v>
      </c>
    </row>
    <row r="17" spans="1:9" ht="15" customHeight="1" x14ac:dyDescent="0.3">
      <c r="A17" s="498" t="s">
        <v>346</v>
      </c>
      <c r="B17" s="499"/>
      <c r="C17" s="499"/>
      <c r="D17" s="499"/>
      <c r="E17" s="499" t="s">
        <v>45</v>
      </c>
      <c r="F17" s="499"/>
      <c r="G17" s="499"/>
      <c r="H17" s="499"/>
      <c r="I17" s="214">
        <v>4</v>
      </c>
    </row>
    <row r="18" spans="1:9" ht="14.65" x14ac:dyDescent="0.3">
      <c r="A18" s="498" t="s">
        <v>347</v>
      </c>
      <c r="B18" s="499"/>
      <c r="C18" s="499"/>
      <c r="D18" s="499"/>
      <c r="E18" s="499" t="s">
        <v>333</v>
      </c>
      <c r="F18" s="499"/>
      <c r="G18" s="499"/>
      <c r="H18" s="499"/>
      <c r="I18" s="214">
        <v>6</v>
      </c>
    </row>
    <row r="19" spans="1:9" ht="15" customHeight="1" x14ac:dyDescent="0.3">
      <c r="A19" s="498" t="s">
        <v>1446</v>
      </c>
      <c r="B19" s="499"/>
      <c r="C19" s="499"/>
      <c r="D19" s="499"/>
      <c r="E19" s="499" t="s">
        <v>1439</v>
      </c>
      <c r="F19" s="499"/>
      <c r="G19" s="499"/>
      <c r="H19" s="499"/>
      <c r="I19" s="83"/>
    </row>
    <row r="20" spans="1:9" s="326" customFormat="1" ht="15" customHeight="1" x14ac:dyDescent="0.3">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x14ac:dyDescent="0.25">
      <c r="A22" s="498" t="s">
        <v>348</v>
      </c>
      <c r="B22" s="499"/>
      <c r="C22" s="499"/>
      <c r="D22" s="499"/>
      <c r="E22" s="499" t="s">
        <v>334</v>
      </c>
      <c r="F22" s="499"/>
      <c r="G22" s="499"/>
      <c r="H22" s="499"/>
      <c r="I22" s="214">
        <v>12</v>
      </c>
    </row>
    <row r="23" spans="1:9" x14ac:dyDescent="0.25">
      <c r="A23" s="498" t="s">
        <v>48</v>
      </c>
      <c r="B23" s="499"/>
      <c r="C23" s="499"/>
      <c r="D23" s="499"/>
      <c r="E23" s="499" t="s">
        <v>49</v>
      </c>
      <c r="F23" s="499"/>
      <c r="G23" s="499"/>
      <c r="H23" s="499"/>
      <c r="I23" s="214">
        <v>3</v>
      </c>
    </row>
    <row r="24" spans="1:9" x14ac:dyDescent="0.25">
      <c r="A24" s="498"/>
      <c r="B24" s="499"/>
      <c r="C24" s="499"/>
      <c r="D24" s="499"/>
      <c r="E24" s="499"/>
      <c r="F24" s="499"/>
      <c r="G24" s="499"/>
      <c r="H24" s="499"/>
      <c r="I24" s="83"/>
    </row>
    <row r="25" spans="1:9" x14ac:dyDescent="0.25">
      <c r="A25" s="532" t="s">
        <v>0</v>
      </c>
      <c r="B25" s="533"/>
      <c r="C25" s="533"/>
      <c r="D25" s="533"/>
      <c r="E25" s="533"/>
      <c r="F25" s="533"/>
      <c r="G25" s="533"/>
      <c r="H25" s="533"/>
      <c r="I25" s="534"/>
    </row>
    <row r="26" spans="1:9" ht="30" customHeight="1" x14ac:dyDescent="0.25">
      <c r="A26" s="538" t="s">
        <v>509</v>
      </c>
      <c r="B26" s="539"/>
      <c r="C26" s="539"/>
      <c r="D26" s="539"/>
      <c r="E26" s="715" t="s">
        <v>508</v>
      </c>
      <c r="F26" s="715"/>
      <c r="G26" s="715"/>
      <c r="H26" s="715"/>
      <c r="I26" s="123" t="s">
        <v>1440</v>
      </c>
    </row>
    <row r="27" spans="1:9" x14ac:dyDescent="0.25">
      <c r="A27" s="516" t="s">
        <v>1546</v>
      </c>
      <c r="B27" s="517"/>
      <c r="C27" s="517"/>
      <c r="D27" s="517"/>
      <c r="E27" s="517"/>
      <c r="F27" s="517"/>
      <c r="G27" s="517"/>
      <c r="H27" s="518"/>
      <c r="I27" s="124" t="s">
        <v>1447</v>
      </c>
    </row>
    <row r="28" spans="1:9" x14ac:dyDescent="0.25">
      <c r="A28" s="527" t="s">
        <v>560</v>
      </c>
      <c r="B28" s="527"/>
      <c r="C28" s="527" t="s">
        <v>1361</v>
      </c>
      <c r="D28" s="527"/>
      <c r="E28" s="219"/>
      <c r="F28" s="219"/>
      <c r="G28" s="219"/>
      <c r="H28" s="219"/>
      <c r="I28" s="93"/>
    </row>
  </sheetData>
  <sheetProtection password="CA9D" sheet="1" objects="1" scenarios="1"/>
  <mergeCells count="45">
    <mergeCell ref="A8:D8"/>
    <mergeCell ref="E8:H8"/>
    <mergeCell ref="A9:D9"/>
    <mergeCell ref="E9:H9"/>
    <mergeCell ref="A10:I10"/>
    <mergeCell ref="A1:I1"/>
    <mergeCell ref="A2:I2"/>
    <mergeCell ref="A5:I5"/>
    <mergeCell ref="A6:I6"/>
    <mergeCell ref="A7:D7"/>
    <mergeCell ref="E7:H7"/>
    <mergeCell ref="A3:B3"/>
    <mergeCell ref="C3:I3"/>
    <mergeCell ref="A15:I15"/>
    <mergeCell ref="A16:D16"/>
    <mergeCell ref="E16:H16"/>
    <mergeCell ref="A11:D11"/>
    <mergeCell ref="E11:H11"/>
    <mergeCell ref="A12:D12"/>
    <mergeCell ref="E12:H12"/>
    <mergeCell ref="A13:D13"/>
    <mergeCell ref="E13:H13"/>
    <mergeCell ref="A14:D14"/>
    <mergeCell ref="E14:H14"/>
    <mergeCell ref="A19:D19"/>
    <mergeCell ref="E19:H19"/>
    <mergeCell ref="A21:I21"/>
    <mergeCell ref="A17:D17"/>
    <mergeCell ref="E17:H17"/>
    <mergeCell ref="A18:D18"/>
    <mergeCell ref="E18:H18"/>
    <mergeCell ref="A20:D20"/>
    <mergeCell ref="E20:H20"/>
    <mergeCell ref="A28:B28"/>
    <mergeCell ref="A22:D22"/>
    <mergeCell ref="E22:H22"/>
    <mergeCell ref="A24:D24"/>
    <mergeCell ref="E24:H24"/>
    <mergeCell ref="A25:I25"/>
    <mergeCell ref="A26:D26"/>
    <mergeCell ref="E26:H26"/>
    <mergeCell ref="A27:H27"/>
    <mergeCell ref="A23:D23"/>
    <mergeCell ref="E23:H23"/>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I29"/>
  <sheetViews>
    <sheetView view="pageLayout" zoomScaleNormal="100" workbookViewId="0">
      <selection sqref="A1:I1"/>
    </sheetView>
  </sheetViews>
  <sheetFormatPr defaultColWidth="9.140625" defaultRowHeight="15" x14ac:dyDescent="0.25"/>
  <cols>
    <col min="1" max="3" width="9.140625" style="30"/>
    <col min="4" max="4" width="8.140625" style="30" customWidth="1"/>
    <col min="5" max="7" width="9.140625" style="30"/>
    <col min="8" max="8" width="9.85546875" style="30" customWidth="1"/>
    <col min="9" max="9" width="9.140625" style="2"/>
    <col min="10" max="16384" width="9.140625" style="30"/>
  </cols>
  <sheetData>
    <row r="1" spans="1:9" x14ac:dyDescent="0.25">
      <c r="A1" s="447" t="s">
        <v>318</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215" t="s">
        <v>1064</v>
      </c>
      <c r="C4" s="213"/>
      <c r="D4" s="213"/>
      <c r="E4" s="213"/>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0" customHeight="1" x14ac:dyDescent="0.3">
      <c r="A10" s="504" t="s">
        <v>13</v>
      </c>
      <c r="B10" s="505"/>
      <c r="C10" s="505"/>
      <c r="D10" s="505"/>
      <c r="E10" s="499" t="s">
        <v>75</v>
      </c>
      <c r="F10" s="499"/>
      <c r="G10" s="499"/>
      <c r="H10" s="499"/>
      <c r="I10" s="83">
        <v>3</v>
      </c>
    </row>
    <row r="11" spans="1:9" ht="30.95" customHeight="1" x14ac:dyDescent="0.3">
      <c r="A11" s="504" t="s">
        <v>11</v>
      </c>
      <c r="B11" s="505"/>
      <c r="C11" s="505"/>
      <c r="D11" s="505"/>
      <c r="E11" s="505" t="s">
        <v>877</v>
      </c>
      <c r="F11" s="505"/>
      <c r="G11" s="505"/>
      <c r="H11" s="505"/>
      <c r="I11" s="83">
        <v>6</v>
      </c>
    </row>
    <row r="12" spans="1:9" ht="14.65" x14ac:dyDescent="0.3">
      <c r="A12" s="504" t="s">
        <v>77</v>
      </c>
      <c r="B12" s="505"/>
      <c r="C12" s="505"/>
      <c r="D12" s="505"/>
      <c r="E12" s="499" t="s">
        <v>78</v>
      </c>
      <c r="F12" s="499"/>
      <c r="G12" s="499"/>
      <c r="H12" s="499"/>
      <c r="I12" s="83">
        <v>3</v>
      </c>
    </row>
    <row r="13" spans="1:9" ht="30" customHeight="1" x14ac:dyDescent="0.3">
      <c r="A13" s="504" t="s">
        <v>10</v>
      </c>
      <c r="B13" s="505"/>
      <c r="C13" s="505"/>
      <c r="D13" s="505"/>
      <c r="E13" s="512" t="s">
        <v>74</v>
      </c>
      <c r="F13" s="512"/>
      <c r="G13" s="512"/>
      <c r="H13" s="512"/>
      <c r="I13" s="83">
        <v>6</v>
      </c>
    </row>
    <row r="14" spans="1:9" ht="30.95" customHeight="1" x14ac:dyDescent="0.3">
      <c r="A14" s="504" t="s">
        <v>138</v>
      </c>
      <c r="B14" s="505"/>
      <c r="C14" s="505"/>
      <c r="D14" s="505"/>
      <c r="E14" s="499" t="s">
        <v>76</v>
      </c>
      <c r="F14" s="499"/>
      <c r="G14" s="499"/>
      <c r="H14" s="499"/>
      <c r="I14" s="83">
        <v>6</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x14ac:dyDescent="0.3">
      <c r="A18" s="498" t="s">
        <v>79</v>
      </c>
      <c r="B18" s="499"/>
      <c r="C18" s="499"/>
      <c r="D18" s="499"/>
      <c r="E18" s="499"/>
      <c r="F18" s="499"/>
      <c r="G18" s="499"/>
      <c r="H18" s="499"/>
      <c r="I18" s="83">
        <v>3</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1.7"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x14ac:dyDescent="0.25">
      <c r="A24" s="498" t="s">
        <v>39</v>
      </c>
      <c r="B24" s="499"/>
      <c r="C24" s="499"/>
      <c r="D24" s="499"/>
      <c r="E24" s="647" t="s">
        <v>2311</v>
      </c>
      <c r="F24" s="647"/>
      <c r="G24" s="647"/>
      <c r="H24" s="647"/>
      <c r="I24" s="83">
        <v>12</v>
      </c>
    </row>
    <row r="25" spans="1:9" x14ac:dyDescent="0.25">
      <c r="A25" s="498" t="s">
        <v>4</v>
      </c>
      <c r="B25" s="499"/>
      <c r="C25" s="499"/>
      <c r="D25" s="499"/>
      <c r="E25" s="499"/>
      <c r="F25" s="499"/>
      <c r="G25" s="499"/>
      <c r="H25" s="499"/>
      <c r="I25" s="83">
        <v>6</v>
      </c>
    </row>
    <row r="26" spans="1:9" x14ac:dyDescent="0.25">
      <c r="A26" s="516" t="s">
        <v>1543</v>
      </c>
      <c r="B26" s="517"/>
      <c r="C26" s="517"/>
      <c r="D26" s="517"/>
      <c r="E26" s="517"/>
      <c r="F26" s="517"/>
      <c r="G26" s="517"/>
      <c r="H26" s="518"/>
      <c r="I26" s="86">
        <f>SUM(I24:I25, I21:I22,I17:I19,I10:I15,I7:I8)</f>
        <v>62</v>
      </c>
    </row>
    <row r="27" spans="1:9" x14ac:dyDescent="0.25">
      <c r="A27" s="502" t="s">
        <v>6</v>
      </c>
      <c r="B27" s="502"/>
      <c r="C27" s="502"/>
      <c r="D27" s="502"/>
      <c r="E27" s="502"/>
      <c r="F27" s="502"/>
      <c r="G27" s="502"/>
      <c r="H27" s="502"/>
      <c r="I27" s="502"/>
    </row>
    <row r="28" spans="1:9" ht="42" customHeight="1" x14ac:dyDescent="0.25">
      <c r="A28" s="503" t="s">
        <v>830</v>
      </c>
      <c r="B28" s="503"/>
      <c r="C28" s="503"/>
      <c r="D28" s="503"/>
      <c r="E28" s="503"/>
      <c r="F28" s="503"/>
      <c r="G28" s="503"/>
      <c r="H28" s="503"/>
      <c r="I28" s="503"/>
    </row>
    <row r="29" spans="1:9" x14ac:dyDescent="0.25">
      <c r="A29" s="527" t="s">
        <v>560</v>
      </c>
      <c r="B29" s="527"/>
      <c r="C29" s="527" t="s">
        <v>1361</v>
      </c>
      <c r="D29" s="527"/>
      <c r="E29" s="219"/>
      <c r="F29" s="219"/>
      <c r="G29" s="219"/>
      <c r="H29" s="219"/>
      <c r="I29" s="93"/>
    </row>
  </sheetData>
  <sheetProtection password="CA9D" sheet="1" objects="1" scenarios="1"/>
  <mergeCells count="45">
    <mergeCell ref="A12:D12"/>
    <mergeCell ref="E12:H12"/>
    <mergeCell ref="A11:D11"/>
    <mergeCell ref="E11:H11"/>
    <mergeCell ref="A1:I1"/>
    <mergeCell ref="A2:I2"/>
    <mergeCell ref="A5:I5"/>
    <mergeCell ref="A6:I6"/>
    <mergeCell ref="A7:D7"/>
    <mergeCell ref="E7:H7"/>
    <mergeCell ref="A8:D8"/>
    <mergeCell ref="E8:H8"/>
    <mergeCell ref="A9:I9"/>
    <mergeCell ref="A10:D10"/>
    <mergeCell ref="E10:H10"/>
    <mergeCell ref="A3:B3"/>
    <mergeCell ref="A13:D13"/>
    <mergeCell ref="E13:H13"/>
    <mergeCell ref="A14:D14"/>
    <mergeCell ref="E14:H14"/>
    <mergeCell ref="A15:D15"/>
    <mergeCell ref="E15:H15"/>
    <mergeCell ref="E21:H21"/>
    <mergeCell ref="A22:D22"/>
    <mergeCell ref="A17:D17"/>
    <mergeCell ref="E17:H17"/>
    <mergeCell ref="A18:D18"/>
    <mergeCell ref="E18:H18"/>
    <mergeCell ref="E22:H22"/>
    <mergeCell ref="A29:B29"/>
    <mergeCell ref="A28:I28"/>
    <mergeCell ref="C3:I3"/>
    <mergeCell ref="C29:D29"/>
    <mergeCell ref="A27:I27"/>
    <mergeCell ref="A25:D25"/>
    <mergeCell ref="E25:H25"/>
    <mergeCell ref="A26:H26"/>
    <mergeCell ref="A23:I23"/>
    <mergeCell ref="A24:D24"/>
    <mergeCell ref="E24:H24"/>
    <mergeCell ref="A16:I16"/>
    <mergeCell ref="A19:D19"/>
    <mergeCell ref="E19:H19"/>
    <mergeCell ref="A20:I20"/>
    <mergeCell ref="A21:D21"/>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I30"/>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14.65" x14ac:dyDescent="0.3">
      <c r="A1" s="447" t="s">
        <v>319</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339</v>
      </c>
      <c r="D3" s="520"/>
      <c r="E3" s="520"/>
      <c r="F3" s="520"/>
      <c r="G3" s="520"/>
      <c r="H3" s="520"/>
      <c r="I3" s="521"/>
    </row>
    <row r="4" spans="1:9" ht="14.65" x14ac:dyDescent="0.3">
      <c r="A4" s="81" t="s">
        <v>29</v>
      </c>
      <c r="B4" s="644" t="s">
        <v>1068</v>
      </c>
      <c r="C4" s="644"/>
      <c r="D4" s="644"/>
      <c r="E4" s="644"/>
      <c r="F4" s="130"/>
      <c r="G4" s="130"/>
      <c r="H4" s="130"/>
      <c r="I4" s="83"/>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ht="30.95" customHeight="1" x14ac:dyDescent="0.25">
      <c r="A7" s="504" t="s">
        <v>13</v>
      </c>
      <c r="B7" s="505"/>
      <c r="C7" s="505"/>
      <c r="D7" s="505"/>
      <c r="E7" s="499" t="s">
        <v>694</v>
      </c>
      <c r="F7" s="499"/>
      <c r="G7" s="499"/>
      <c r="H7" s="499"/>
      <c r="I7" s="83">
        <v>3</v>
      </c>
    </row>
    <row r="8" spans="1:9" ht="15" customHeight="1" x14ac:dyDescent="0.25">
      <c r="A8" s="498" t="s">
        <v>363</v>
      </c>
      <c r="B8" s="499"/>
      <c r="C8" s="499"/>
      <c r="D8" s="499"/>
      <c r="E8" s="499" t="s">
        <v>8</v>
      </c>
      <c r="F8" s="499"/>
      <c r="G8" s="499"/>
      <c r="H8" s="499"/>
      <c r="I8" s="83">
        <v>6</v>
      </c>
    </row>
    <row r="9" spans="1:9" s="51" customFormat="1" ht="30.95" customHeight="1" x14ac:dyDescent="0.25">
      <c r="A9" s="504" t="s">
        <v>805</v>
      </c>
      <c r="B9" s="505"/>
      <c r="C9" s="505"/>
      <c r="D9" s="505"/>
      <c r="E9" s="499" t="s">
        <v>80</v>
      </c>
      <c r="F9" s="499"/>
      <c r="G9" s="499"/>
      <c r="H9" s="499"/>
      <c r="I9" s="83">
        <v>3</v>
      </c>
    </row>
    <row r="10" spans="1:9" ht="15" customHeight="1" x14ac:dyDescent="0.25">
      <c r="A10" s="498" t="s">
        <v>1066</v>
      </c>
      <c r="B10" s="499"/>
      <c r="C10" s="499"/>
      <c r="D10" s="499"/>
      <c r="E10" s="528" t="s">
        <v>1067</v>
      </c>
      <c r="F10" s="528"/>
      <c r="G10" s="528"/>
      <c r="H10" s="528"/>
      <c r="I10" s="83">
        <v>12</v>
      </c>
    </row>
    <row r="11" spans="1:9" ht="15" customHeight="1" x14ac:dyDescent="0.25">
      <c r="A11" s="572" t="s">
        <v>403</v>
      </c>
      <c r="B11" s="512"/>
      <c r="C11" s="512"/>
      <c r="D11" s="512"/>
      <c r="E11" s="512" t="s">
        <v>205</v>
      </c>
      <c r="F11" s="512"/>
      <c r="G11" s="512"/>
      <c r="H11" s="512"/>
      <c r="I11" s="83">
        <v>3</v>
      </c>
    </row>
    <row r="12" spans="1:9" ht="15" customHeight="1" x14ac:dyDescent="0.25">
      <c r="A12" s="498" t="s">
        <v>37</v>
      </c>
      <c r="B12" s="499"/>
      <c r="C12" s="499"/>
      <c r="D12" s="499"/>
      <c r="E12" s="499" t="s">
        <v>83</v>
      </c>
      <c r="F12" s="499"/>
      <c r="G12" s="499"/>
      <c r="H12" s="499"/>
      <c r="I12" s="83">
        <v>8</v>
      </c>
    </row>
    <row r="13" spans="1:9" x14ac:dyDescent="0.25">
      <c r="A13" s="498" t="s">
        <v>4</v>
      </c>
      <c r="B13" s="499"/>
      <c r="C13" s="499"/>
      <c r="D13" s="499"/>
      <c r="E13" s="647"/>
      <c r="F13" s="647"/>
      <c r="G13" s="647"/>
      <c r="H13" s="647"/>
      <c r="I13" s="83">
        <v>9</v>
      </c>
    </row>
    <row r="14" spans="1:9" x14ac:dyDescent="0.25">
      <c r="A14" s="501" t="s">
        <v>1563</v>
      </c>
      <c r="B14" s="501"/>
      <c r="C14" s="501"/>
      <c r="D14" s="501"/>
      <c r="E14" s="501"/>
      <c r="F14" s="501"/>
      <c r="G14" s="501"/>
      <c r="H14" s="501"/>
      <c r="I14" s="86">
        <f>SUM(I7:I13)</f>
        <v>44</v>
      </c>
    </row>
    <row r="15" spans="1:9" x14ac:dyDescent="0.25">
      <c r="A15" s="509" t="s">
        <v>1524</v>
      </c>
      <c r="B15" s="510"/>
      <c r="C15" s="510"/>
      <c r="D15" s="510"/>
      <c r="E15" s="510"/>
      <c r="F15" s="510"/>
      <c r="G15" s="510"/>
      <c r="H15" s="510"/>
      <c r="I15" s="511"/>
    </row>
    <row r="16" spans="1:9" ht="30.95" customHeight="1" x14ac:dyDescent="0.25">
      <c r="A16" s="504" t="s">
        <v>727</v>
      </c>
      <c r="B16" s="505"/>
      <c r="C16" s="505"/>
      <c r="D16" s="505"/>
      <c r="E16" s="499" t="s">
        <v>1065</v>
      </c>
      <c r="F16" s="499"/>
      <c r="G16" s="499"/>
      <c r="H16" s="499"/>
      <c r="I16" s="83">
        <v>3</v>
      </c>
    </row>
    <row r="17" spans="1:9" ht="33.75" customHeight="1" x14ac:dyDescent="0.25">
      <c r="A17" s="504" t="s">
        <v>10</v>
      </c>
      <c r="B17" s="505"/>
      <c r="C17" s="505"/>
      <c r="D17" s="505"/>
      <c r="E17" s="512" t="s">
        <v>74</v>
      </c>
      <c r="F17" s="512"/>
      <c r="G17" s="512"/>
      <c r="H17" s="512"/>
      <c r="I17" s="83">
        <v>3</v>
      </c>
    </row>
    <row r="18" spans="1:9" ht="18.600000000000001" customHeight="1" x14ac:dyDescent="0.25">
      <c r="A18" s="538" t="s">
        <v>11</v>
      </c>
      <c r="B18" s="539"/>
      <c r="C18" s="539"/>
      <c r="D18" s="539"/>
      <c r="E18" s="507" t="s">
        <v>33</v>
      </c>
      <c r="F18" s="507"/>
      <c r="G18" s="507"/>
      <c r="H18" s="507"/>
      <c r="I18" s="103">
        <v>3</v>
      </c>
    </row>
    <row r="19" spans="1:9" ht="27" customHeight="1" x14ac:dyDescent="0.25">
      <c r="A19" s="504" t="s">
        <v>408</v>
      </c>
      <c r="B19" s="505"/>
      <c r="C19" s="505"/>
      <c r="D19" s="505"/>
      <c r="E19" s="676" t="s">
        <v>558</v>
      </c>
      <c r="F19" s="507"/>
      <c r="G19" s="507"/>
      <c r="H19" s="507"/>
      <c r="I19" s="83">
        <v>3</v>
      </c>
    </row>
    <row r="20" spans="1:9" x14ac:dyDescent="0.25">
      <c r="A20" s="498" t="s">
        <v>362</v>
      </c>
      <c r="B20" s="499"/>
      <c r="C20" s="499"/>
      <c r="D20" s="499"/>
      <c r="E20" s="499" t="s">
        <v>9</v>
      </c>
      <c r="F20" s="499"/>
      <c r="G20" s="499"/>
      <c r="H20" s="499"/>
      <c r="I20" s="83">
        <v>3</v>
      </c>
    </row>
    <row r="21" spans="1:9" x14ac:dyDescent="0.25">
      <c r="A21" s="504" t="s">
        <v>4</v>
      </c>
      <c r="B21" s="505"/>
      <c r="C21" s="505"/>
      <c r="D21" s="505"/>
      <c r="E21" s="499"/>
      <c r="F21" s="499"/>
      <c r="G21" s="499"/>
      <c r="H21" s="499"/>
      <c r="I21" s="83">
        <v>3</v>
      </c>
    </row>
    <row r="22" spans="1:9" x14ac:dyDescent="0.25">
      <c r="A22" s="500" t="s">
        <v>1391</v>
      </c>
      <c r="B22" s="500"/>
      <c r="C22" s="500"/>
      <c r="D22" s="500"/>
      <c r="E22" s="500"/>
      <c r="F22" s="500"/>
      <c r="G22" s="500"/>
      <c r="H22" s="500"/>
      <c r="I22" s="85">
        <f>SUM(I16:I21)</f>
        <v>18</v>
      </c>
    </row>
    <row r="23" spans="1:9" x14ac:dyDescent="0.25">
      <c r="A23" s="501" t="s">
        <v>1392</v>
      </c>
      <c r="B23" s="501"/>
      <c r="C23" s="501"/>
      <c r="D23" s="501"/>
      <c r="E23" s="501"/>
      <c r="F23" s="501"/>
      <c r="G23" s="501"/>
      <c r="H23" s="501"/>
      <c r="I23" s="86">
        <f>SUM(I14,I22)</f>
        <v>62</v>
      </c>
    </row>
    <row r="24" spans="1:9" x14ac:dyDescent="0.25">
      <c r="A24" s="509" t="s">
        <v>1468</v>
      </c>
      <c r="B24" s="510"/>
      <c r="C24" s="510"/>
      <c r="D24" s="510"/>
      <c r="E24" s="510"/>
      <c r="F24" s="510"/>
      <c r="G24" s="510"/>
      <c r="H24" s="510"/>
      <c r="I24" s="511"/>
    </row>
    <row r="25" spans="1:9" ht="30.95" customHeight="1" x14ac:dyDescent="0.25">
      <c r="A25" s="504" t="s">
        <v>727</v>
      </c>
      <c r="B25" s="505"/>
      <c r="C25" s="505"/>
      <c r="D25" s="505"/>
      <c r="E25" s="499" t="s">
        <v>1065</v>
      </c>
      <c r="F25" s="499"/>
      <c r="G25" s="499"/>
      <c r="H25" s="499"/>
      <c r="I25" s="83">
        <v>6</v>
      </c>
    </row>
    <row r="26" spans="1:9" ht="30" customHeight="1" x14ac:dyDescent="0.25">
      <c r="A26" s="504" t="s">
        <v>10</v>
      </c>
      <c r="B26" s="505"/>
      <c r="C26" s="505"/>
      <c r="D26" s="505"/>
      <c r="E26" s="512" t="s">
        <v>74</v>
      </c>
      <c r="F26" s="512"/>
      <c r="G26" s="512"/>
      <c r="H26" s="512"/>
      <c r="I26" s="83">
        <v>6</v>
      </c>
    </row>
    <row r="27" spans="1:9" x14ac:dyDescent="0.25">
      <c r="A27" s="538" t="s">
        <v>11</v>
      </c>
      <c r="B27" s="539"/>
      <c r="C27" s="539"/>
      <c r="D27" s="539"/>
      <c r="E27" s="507" t="s">
        <v>33</v>
      </c>
      <c r="F27" s="507"/>
      <c r="G27" s="507"/>
      <c r="H27" s="507"/>
      <c r="I27" s="103">
        <v>6</v>
      </c>
    </row>
    <row r="28" spans="1:9" x14ac:dyDescent="0.25">
      <c r="A28" s="500" t="s">
        <v>1542</v>
      </c>
      <c r="B28" s="500"/>
      <c r="C28" s="500"/>
      <c r="D28" s="500"/>
      <c r="E28" s="500"/>
      <c r="F28" s="500"/>
      <c r="G28" s="500"/>
      <c r="H28" s="500"/>
      <c r="I28" s="85">
        <f>SUM(I25:I27)</f>
        <v>18</v>
      </c>
    </row>
    <row r="29" spans="1:9" x14ac:dyDescent="0.25">
      <c r="A29" s="501" t="s">
        <v>1543</v>
      </c>
      <c r="B29" s="501"/>
      <c r="C29" s="501"/>
      <c r="D29" s="501"/>
      <c r="E29" s="501"/>
      <c r="F29" s="501"/>
      <c r="G29" s="501"/>
      <c r="H29" s="501"/>
      <c r="I29" s="86">
        <f>SUM(I14,I28)</f>
        <v>62</v>
      </c>
    </row>
    <row r="30" spans="1:9" x14ac:dyDescent="0.25">
      <c r="A30" s="527" t="s">
        <v>560</v>
      </c>
      <c r="B30" s="527"/>
      <c r="C30" s="527" t="s">
        <v>1361</v>
      </c>
      <c r="D30" s="527"/>
      <c r="E30" s="87"/>
      <c r="F30" s="87"/>
      <c r="G30" s="87"/>
      <c r="H30" s="87"/>
      <c r="I30" s="93"/>
    </row>
  </sheetData>
  <sheetProtection password="CA9D" sheet="1" objects="1" scenarios="1"/>
  <mergeCells count="48">
    <mergeCell ref="A25:D25"/>
    <mergeCell ref="E25:H25"/>
    <mergeCell ref="A20:D20"/>
    <mergeCell ref="E20:H20"/>
    <mergeCell ref="A21:D21"/>
    <mergeCell ref="E21:H21"/>
    <mergeCell ref="A19:D19"/>
    <mergeCell ref="E19:H19"/>
    <mergeCell ref="A24:I24"/>
    <mergeCell ref="A16:D16"/>
    <mergeCell ref="E16:H16"/>
    <mergeCell ref="A22:H22"/>
    <mergeCell ref="A23:H23"/>
    <mergeCell ref="A9:D9"/>
    <mergeCell ref="E9:H9"/>
    <mergeCell ref="A10:D10"/>
    <mergeCell ref="E10:H10"/>
    <mergeCell ref="A18:D18"/>
    <mergeCell ref="E18:H18"/>
    <mergeCell ref="A11:D11"/>
    <mergeCell ref="E11:H11"/>
    <mergeCell ref="A17:D17"/>
    <mergeCell ref="E17:H17"/>
    <mergeCell ref="A15:I15"/>
    <mergeCell ref="A12:D12"/>
    <mergeCell ref="E12:H12"/>
    <mergeCell ref="A13:D13"/>
    <mergeCell ref="E13:H13"/>
    <mergeCell ref="A14:H14"/>
    <mergeCell ref="A1:I1"/>
    <mergeCell ref="A2:I2"/>
    <mergeCell ref="A5:I5"/>
    <mergeCell ref="A8:D8"/>
    <mergeCell ref="E8:H8"/>
    <mergeCell ref="A3:B3"/>
    <mergeCell ref="C3:I3"/>
    <mergeCell ref="B4:E4"/>
    <mergeCell ref="A6:I6"/>
    <mergeCell ref="A7:D7"/>
    <mergeCell ref="E7:H7"/>
    <mergeCell ref="A30:B30"/>
    <mergeCell ref="C30:D30"/>
    <mergeCell ref="A27:D27"/>
    <mergeCell ref="E27:H27"/>
    <mergeCell ref="A26:D26"/>
    <mergeCell ref="E26:H26"/>
    <mergeCell ref="A28:H28"/>
    <mergeCell ref="A29:H29"/>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I34"/>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1.7" customHeight="1" x14ac:dyDescent="0.3">
      <c r="A1" s="447" t="s">
        <v>1079</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469</v>
      </c>
      <c r="D3" s="520"/>
      <c r="E3" s="520"/>
      <c r="F3" s="520"/>
      <c r="G3" s="520"/>
      <c r="H3" s="520"/>
      <c r="I3" s="521"/>
    </row>
    <row r="4" spans="1:9" ht="14.65" x14ac:dyDescent="0.3">
      <c r="A4" s="81" t="s">
        <v>29</v>
      </c>
      <c r="B4" s="644" t="s">
        <v>1069</v>
      </c>
      <c r="C4" s="644"/>
      <c r="D4" s="644"/>
      <c r="E4" s="644"/>
      <c r="F4" s="213"/>
      <c r="G4" s="213"/>
      <c r="H4" s="213"/>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38" t="s">
        <v>13</v>
      </c>
      <c r="B11" s="539"/>
      <c r="C11" s="539"/>
      <c r="D11" s="539"/>
      <c r="E11" s="499" t="s">
        <v>136</v>
      </c>
      <c r="F11" s="499"/>
      <c r="G11" s="499"/>
      <c r="H11" s="499"/>
      <c r="I11" s="83">
        <v>3</v>
      </c>
    </row>
    <row r="12" spans="1:9" ht="14.65" x14ac:dyDescent="0.3">
      <c r="A12" s="504" t="s">
        <v>212</v>
      </c>
      <c r="B12" s="505"/>
      <c r="C12" s="505"/>
      <c r="D12" s="505"/>
      <c r="E12" s="539" t="s">
        <v>12</v>
      </c>
      <c r="F12" s="539"/>
      <c r="G12" s="539"/>
      <c r="H12" s="539"/>
      <c r="I12" s="83">
        <v>3</v>
      </c>
    </row>
    <row r="13" spans="1:9" ht="14.65" x14ac:dyDescent="0.3">
      <c r="A13" s="538" t="s">
        <v>11</v>
      </c>
      <c r="B13" s="539"/>
      <c r="C13" s="539"/>
      <c r="D13" s="539"/>
      <c r="E13" s="507" t="s">
        <v>462</v>
      </c>
      <c r="F13" s="507"/>
      <c r="G13" s="507"/>
      <c r="H13" s="507"/>
      <c r="I13" s="103">
        <v>6</v>
      </c>
    </row>
    <row r="14" spans="1:9" ht="15" customHeight="1" x14ac:dyDescent="0.3">
      <c r="A14" s="538" t="s">
        <v>152</v>
      </c>
      <c r="B14" s="539"/>
      <c r="C14" s="539"/>
      <c r="D14" s="539"/>
      <c r="E14" s="512" t="s">
        <v>466</v>
      </c>
      <c r="F14" s="512"/>
      <c r="G14" s="512"/>
      <c r="H14" s="512"/>
      <c r="I14" s="83">
        <v>3</v>
      </c>
    </row>
    <row r="15" spans="1:9" ht="31.7" customHeight="1" x14ac:dyDescent="0.3">
      <c r="A15" s="504" t="s">
        <v>10</v>
      </c>
      <c r="B15" s="505"/>
      <c r="C15" s="505"/>
      <c r="D15" s="505"/>
      <c r="E15" s="512" t="s">
        <v>74</v>
      </c>
      <c r="F15" s="512"/>
      <c r="G15" s="512"/>
      <c r="H15" s="512"/>
      <c r="I15" s="83">
        <v>3</v>
      </c>
    </row>
    <row r="16" spans="1:9" ht="15" customHeight="1" x14ac:dyDescent="0.3">
      <c r="A16" s="504" t="s">
        <v>738</v>
      </c>
      <c r="B16" s="505"/>
      <c r="C16" s="505"/>
      <c r="D16" s="505"/>
      <c r="E16" s="539" t="s">
        <v>483</v>
      </c>
      <c r="F16" s="539"/>
      <c r="G16" s="539"/>
      <c r="H16" s="539"/>
      <c r="I16" s="83">
        <v>3</v>
      </c>
    </row>
    <row r="17" spans="1:9" ht="15" customHeight="1" x14ac:dyDescent="0.3">
      <c r="A17" s="498" t="s">
        <v>325</v>
      </c>
      <c r="B17" s="499"/>
      <c r="C17" s="499"/>
      <c r="D17" s="499"/>
      <c r="E17" s="499"/>
      <c r="F17" s="499"/>
      <c r="G17" s="499"/>
      <c r="H17" s="499"/>
      <c r="I17" s="83"/>
    </row>
    <row r="18" spans="1:9" ht="15" customHeight="1" x14ac:dyDescent="0.3">
      <c r="A18" s="532" t="s">
        <v>125</v>
      </c>
      <c r="B18" s="533"/>
      <c r="C18" s="533"/>
      <c r="D18" s="533"/>
      <c r="E18" s="533"/>
      <c r="F18" s="533"/>
      <c r="G18" s="533"/>
      <c r="H18" s="533"/>
      <c r="I18" s="534"/>
    </row>
    <row r="19" spans="1:9" ht="15" customHeight="1" x14ac:dyDescent="0.25">
      <c r="A19" s="498" t="s">
        <v>37</v>
      </c>
      <c r="B19" s="499"/>
      <c r="C19" s="499"/>
      <c r="D19" s="499"/>
      <c r="E19" s="499" t="s">
        <v>1924</v>
      </c>
      <c r="F19" s="499"/>
      <c r="G19" s="499"/>
      <c r="H19" s="499"/>
      <c r="I19" s="103">
        <v>4</v>
      </c>
    </row>
    <row r="20" spans="1:9" ht="15" customHeight="1" x14ac:dyDescent="0.25">
      <c r="A20" s="498" t="s">
        <v>37</v>
      </c>
      <c r="B20" s="499"/>
      <c r="C20" s="499"/>
      <c r="D20" s="499"/>
      <c r="E20" s="499" t="s">
        <v>1925</v>
      </c>
      <c r="F20" s="499"/>
      <c r="G20" s="499"/>
      <c r="H20" s="499"/>
      <c r="I20" s="103">
        <v>4</v>
      </c>
    </row>
    <row r="21" spans="1:9" ht="14.65" x14ac:dyDescent="0.3">
      <c r="A21" s="498"/>
      <c r="B21" s="499"/>
      <c r="C21" s="499"/>
      <c r="D21" s="499"/>
      <c r="E21" s="499"/>
      <c r="F21" s="499"/>
      <c r="G21" s="499"/>
      <c r="H21" s="499"/>
      <c r="I21" s="83"/>
    </row>
    <row r="22" spans="1:9" ht="14.65" x14ac:dyDescent="0.3">
      <c r="A22" s="532" t="s">
        <v>3</v>
      </c>
      <c r="B22" s="533"/>
      <c r="C22" s="533"/>
      <c r="D22" s="533"/>
      <c r="E22" s="533"/>
      <c r="F22" s="533"/>
      <c r="G22" s="533"/>
      <c r="H22" s="533"/>
      <c r="I22" s="534"/>
    </row>
    <row r="23" spans="1:9" ht="15" customHeight="1" x14ac:dyDescent="0.3">
      <c r="A23" s="498" t="s">
        <v>15</v>
      </c>
      <c r="B23" s="499"/>
      <c r="C23" s="499"/>
      <c r="D23" s="499"/>
      <c r="E23" s="499" t="s">
        <v>38</v>
      </c>
      <c r="F23" s="499"/>
      <c r="G23" s="499"/>
      <c r="H23" s="499"/>
      <c r="I23" s="83">
        <v>3</v>
      </c>
    </row>
    <row r="24" spans="1:9" x14ac:dyDescent="0.25">
      <c r="A24" s="504" t="s">
        <v>578</v>
      </c>
      <c r="B24" s="505"/>
      <c r="C24" s="505"/>
      <c r="D24" s="505"/>
      <c r="E24" s="499" t="s">
        <v>577</v>
      </c>
      <c r="F24" s="499"/>
      <c r="G24" s="499"/>
      <c r="H24" s="499"/>
      <c r="I24" s="83">
        <v>3</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391</v>
      </c>
      <c r="B27" s="499"/>
      <c r="C27" s="499"/>
      <c r="D27" s="499"/>
      <c r="E27" s="528" t="s">
        <v>232</v>
      </c>
      <c r="F27" s="528"/>
      <c r="G27" s="528"/>
      <c r="H27" s="528"/>
      <c r="I27" s="83">
        <v>3</v>
      </c>
    </row>
    <row r="28" spans="1:9" x14ac:dyDescent="0.25">
      <c r="A28" s="498" t="s">
        <v>39</v>
      </c>
      <c r="B28" s="499"/>
      <c r="C28" s="499"/>
      <c r="D28" s="499"/>
      <c r="E28" s="647" t="s">
        <v>81</v>
      </c>
      <c r="F28" s="647"/>
      <c r="G28" s="647"/>
      <c r="H28" s="647"/>
      <c r="I28" s="83">
        <v>6</v>
      </c>
    </row>
    <row r="29" spans="1:9" x14ac:dyDescent="0.25">
      <c r="A29" s="498" t="s">
        <v>650</v>
      </c>
      <c r="B29" s="499"/>
      <c r="C29" s="499"/>
      <c r="D29" s="499"/>
      <c r="E29" s="528" t="s">
        <v>216</v>
      </c>
      <c r="F29" s="528"/>
      <c r="G29" s="528"/>
      <c r="H29" s="528"/>
      <c r="I29" s="83">
        <v>3</v>
      </c>
    </row>
    <row r="30" spans="1:9" x14ac:dyDescent="0.25">
      <c r="A30" s="498" t="s">
        <v>4</v>
      </c>
      <c r="B30" s="499"/>
      <c r="C30" s="499"/>
      <c r="D30" s="499"/>
      <c r="E30" s="499"/>
      <c r="F30" s="499"/>
      <c r="G30" s="499"/>
      <c r="H30" s="499"/>
      <c r="I30" s="83">
        <v>4</v>
      </c>
    </row>
    <row r="31" spans="1:9" x14ac:dyDescent="0.25">
      <c r="A31" s="516" t="s">
        <v>1545</v>
      </c>
      <c r="B31" s="517"/>
      <c r="C31" s="517"/>
      <c r="D31" s="517"/>
      <c r="E31" s="517"/>
      <c r="F31" s="517"/>
      <c r="G31" s="517"/>
      <c r="H31" s="518"/>
      <c r="I31" s="86">
        <f>SUM(I7:I8,I11:I16,I19:I20,I23:I24,I27:I30)</f>
        <v>60</v>
      </c>
    </row>
    <row r="32" spans="1:9" x14ac:dyDescent="0.25">
      <c r="A32" s="502" t="s">
        <v>6</v>
      </c>
      <c r="B32" s="502"/>
      <c r="C32" s="502"/>
      <c r="D32" s="502"/>
      <c r="E32" s="502"/>
      <c r="F32" s="502"/>
      <c r="G32" s="502"/>
      <c r="H32" s="502"/>
      <c r="I32" s="502"/>
    </row>
    <row r="33" spans="1:9" ht="30" customHeight="1" x14ac:dyDescent="0.25">
      <c r="A33" s="503" t="s">
        <v>2013</v>
      </c>
      <c r="B33" s="503"/>
      <c r="C33" s="503"/>
      <c r="D33" s="503"/>
      <c r="E33" s="503"/>
      <c r="F33" s="503"/>
      <c r="G33" s="503"/>
      <c r="H33" s="503"/>
      <c r="I33" s="503"/>
    </row>
    <row r="34" spans="1:9" x14ac:dyDescent="0.25">
      <c r="A34" s="527" t="s">
        <v>560</v>
      </c>
      <c r="B34" s="527"/>
      <c r="C34" s="527" t="s">
        <v>1361</v>
      </c>
      <c r="D34" s="527"/>
      <c r="E34" s="219"/>
      <c r="F34" s="219"/>
      <c r="G34" s="219"/>
      <c r="H34" s="219"/>
      <c r="I34" s="93"/>
    </row>
  </sheetData>
  <sheetProtection password="CA9D" sheet="1" objects="1" scenarios="1"/>
  <mergeCells count="56">
    <mergeCell ref="A15:D15"/>
    <mergeCell ref="E15:H15"/>
    <mergeCell ref="A12:D12"/>
    <mergeCell ref="E12:H12"/>
    <mergeCell ref="A9:D9"/>
    <mergeCell ref="E9:H9"/>
    <mergeCell ref="A10:I10"/>
    <mergeCell ref="A11:D11"/>
    <mergeCell ref="E11:H11"/>
    <mergeCell ref="A1:I1"/>
    <mergeCell ref="A2:I2"/>
    <mergeCell ref="A5:I5"/>
    <mergeCell ref="A6:I6"/>
    <mergeCell ref="A7:D7"/>
    <mergeCell ref="E7:H7"/>
    <mergeCell ref="A3:B3"/>
    <mergeCell ref="C3:I3"/>
    <mergeCell ref="A25:D25"/>
    <mergeCell ref="E25:H25"/>
    <mergeCell ref="A16:D16"/>
    <mergeCell ref="E16:H16"/>
    <mergeCell ref="A24:D24"/>
    <mergeCell ref="E24:H24"/>
    <mergeCell ref="A17:D17"/>
    <mergeCell ref="E17:H17"/>
    <mergeCell ref="A18:I18"/>
    <mergeCell ref="A19:D19"/>
    <mergeCell ref="E19:H19"/>
    <mergeCell ref="A20:D20"/>
    <mergeCell ref="E20:H20"/>
    <mergeCell ref="A21:D21"/>
    <mergeCell ref="A29:D29"/>
    <mergeCell ref="E29:H29"/>
    <mergeCell ref="A30:D30"/>
    <mergeCell ref="E30:H30"/>
    <mergeCell ref="A34:B34"/>
    <mergeCell ref="A31:H31"/>
    <mergeCell ref="A32:I32"/>
    <mergeCell ref="A33:I33"/>
    <mergeCell ref="C34:D34"/>
    <mergeCell ref="A28:D28"/>
    <mergeCell ref="E28:H28"/>
    <mergeCell ref="A27:D27"/>
    <mergeCell ref="E27:H27"/>
    <mergeCell ref="B4:E4"/>
    <mergeCell ref="A8:D8"/>
    <mergeCell ref="E8:H8"/>
    <mergeCell ref="A13:D13"/>
    <mergeCell ref="E13:H13"/>
    <mergeCell ref="A14:D14"/>
    <mergeCell ref="E14:H14"/>
    <mergeCell ref="A26:I26"/>
    <mergeCell ref="E21:H21"/>
    <mergeCell ref="A22:I22"/>
    <mergeCell ref="A23:D23"/>
    <mergeCell ref="E23:H23"/>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I38"/>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30" customHeight="1" x14ac:dyDescent="0.3">
      <c r="A1" s="447" t="s">
        <v>1079</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1069</v>
      </c>
      <c r="C4" s="644"/>
      <c r="D4" s="644"/>
      <c r="E4" s="644"/>
      <c r="F4" s="213"/>
      <c r="G4" s="213"/>
      <c r="H4" s="213"/>
      <c r="I4" s="83"/>
    </row>
    <row r="5" spans="1:9" ht="14.65" x14ac:dyDescent="0.3">
      <c r="A5" s="535" t="s">
        <v>1</v>
      </c>
      <c r="B5" s="536"/>
      <c r="C5" s="536"/>
      <c r="D5" s="536"/>
      <c r="E5" s="536"/>
      <c r="F5" s="536"/>
      <c r="G5" s="536"/>
      <c r="H5" s="536"/>
      <c r="I5" s="537"/>
    </row>
    <row r="6" spans="1:9" ht="15" customHeight="1" x14ac:dyDescent="0.3">
      <c r="A6" s="498" t="s">
        <v>363</v>
      </c>
      <c r="B6" s="499"/>
      <c r="C6" s="499"/>
      <c r="D6" s="499"/>
      <c r="E6" s="499" t="s">
        <v>8</v>
      </c>
      <c r="F6" s="499"/>
      <c r="G6" s="499"/>
      <c r="H6" s="499"/>
      <c r="I6" s="83">
        <v>6</v>
      </c>
    </row>
    <row r="7" spans="1:9" ht="14.65" x14ac:dyDescent="0.3">
      <c r="A7" s="498"/>
      <c r="B7" s="499"/>
      <c r="C7" s="499"/>
      <c r="D7" s="499"/>
      <c r="E7" s="499"/>
      <c r="F7" s="499"/>
      <c r="G7" s="499"/>
      <c r="H7" s="499"/>
      <c r="I7" s="83"/>
    </row>
    <row r="8" spans="1:9" ht="14.65" x14ac:dyDescent="0.3">
      <c r="A8" s="532" t="s">
        <v>43</v>
      </c>
      <c r="B8" s="533"/>
      <c r="C8" s="533"/>
      <c r="D8" s="533"/>
      <c r="E8" s="533"/>
      <c r="F8" s="533"/>
      <c r="G8" s="533"/>
      <c r="H8" s="533"/>
      <c r="I8" s="534"/>
    </row>
    <row r="9" spans="1:9" ht="14.65" x14ac:dyDescent="0.3">
      <c r="A9" s="538" t="s">
        <v>13</v>
      </c>
      <c r="B9" s="539"/>
      <c r="C9" s="539"/>
      <c r="D9" s="539"/>
      <c r="E9" s="512" t="s">
        <v>136</v>
      </c>
      <c r="F9" s="512"/>
      <c r="G9" s="512"/>
      <c r="H9" s="512"/>
      <c r="I9" s="83">
        <v>3</v>
      </c>
    </row>
    <row r="10" spans="1:9" ht="76.7" customHeight="1" x14ac:dyDescent="0.3">
      <c r="A10" s="538" t="s">
        <v>43</v>
      </c>
      <c r="B10" s="539"/>
      <c r="C10" s="539"/>
      <c r="D10" s="539"/>
      <c r="E10" s="512" t="s">
        <v>129</v>
      </c>
      <c r="F10" s="512"/>
      <c r="G10" s="512"/>
      <c r="H10" s="512"/>
      <c r="I10" s="83">
        <v>6</v>
      </c>
    </row>
    <row r="11" spans="1:9" ht="33.75" customHeight="1" x14ac:dyDescent="0.3">
      <c r="A11" s="538" t="s">
        <v>138</v>
      </c>
      <c r="B11" s="539"/>
      <c r="C11" s="539"/>
      <c r="D11" s="539"/>
      <c r="E11" s="512" t="s">
        <v>538</v>
      </c>
      <c r="F11" s="512"/>
      <c r="G11" s="512"/>
      <c r="H11" s="512"/>
      <c r="I11" s="83">
        <v>6</v>
      </c>
    </row>
    <row r="12" spans="1:9" ht="15" customHeight="1" x14ac:dyDescent="0.3">
      <c r="A12" s="498" t="s">
        <v>325</v>
      </c>
      <c r="B12" s="499"/>
      <c r="C12" s="499"/>
      <c r="D12" s="499"/>
      <c r="E12" s="499"/>
      <c r="F12" s="499"/>
      <c r="G12" s="499"/>
      <c r="H12" s="499"/>
      <c r="I12" s="83"/>
    </row>
    <row r="13" spans="1:9" ht="15" customHeight="1" x14ac:dyDescent="0.3">
      <c r="A13" s="532" t="s">
        <v>125</v>
      </c>
      <c r="B13" s="533"/>
      <c r="C13" s="533"/>
      <c r="D13" s="533"/>
      <c r="E13" s="533"/>
      <c r="F13" s="533"/>
      <c r="G13" s="533"/>
      <c r="H13" s="533"/>
      <c r="I13" s="534"/>
    </row>
    <row r="14" spans="1:9" x14ac:dyDescent="0.25">
      <c r="A14" s="498" t="s">
        <v>37</v>
      </c>
      <c r="B14" s="499"/>
      <c r="C14" s="499"/>
      <c r="D14" s="499"/>
      <c r="E14" s="499" t="s">
        <v>1926</v>
      </c>
      <c r="F14" s="499"/>
      <c r="G14" s="499"/>
      <c r="H14" s="499"/>
      <c r="I14" s="103">
        <v>4</v>
      </c>
    </row>
    <row r="15" spans="1:9" x14ac:dyDescent="0.25">
      <c r="A15" s="498" t="s">
        <v>37</v>
      </c>
      <c r="B15" s="499"/>
      <c r="C15" s="499"/>
      <c r="D15" s="499"/>
      <c r="E15" s="499" t="s">
        <v>1927</v>
      </c>
      <c r="F15" s="499"/>
      <c r="G15" s="499"/>
      <c r="H15" s="499"/>
      <c r="I15" s="103">
        <v>4</v>
      </c>
    </row>
    <row r="16" spans="1:9" ht="15" customHeight="1" x14ac:dyDescent="0.3">
      <c r="A16" s="498"/>
      <c r="B16" s="499"/>
      <c r="C16" s="499"/>
      <c r="D16" s="499"/>
      <c r="E16" s="499"/>
      <c r="F16" s="499"/>
      <c r="G16" s="499"/>
      <c r="H16" s="499"/>
      <c r="I16" s="83"/>
    </row>
    <row r="17" spans="1:9" ht="14.65" x14ac:dyDescent="0.3">
      <c r="A17" s="532" t="s">
        <v>3</v>
      </c>
      <c r="B17" s="533"/>
      <c r="C17" s="533"/>
      <c r="D17" s="533"/>
      <c r="E17" s="533"/>
      <c r="F17" s="533"/>
      <c r="G17" s="533"/>
      <c r="H17" s="533"/>
      <c r="I17" s="534"/>
    </row>
    <row r="18" spans="1:9" ht="15" customHeight="1" x14ac:dyDescent="0.3">
      <c r="A18" s="498" t="s">
        <v>15</v>
      </c>
      <c r="B18" s="499"/>
      <c r="C18" s="499"/>
      <c r="D18" s="499"/>
      <c r="E18" s="499" t="s">
        <v>1438</v>
      </c>
      <c r="F18" s="499"/>
      <c r="G18" s="499"/>
      <c r="H18" s="499"/>
      <c r="I18" s="83">
        <v>3</v>
      </c>
    </row>
    <row r="19" spans="1:9" ht="14.65" x14ac:dyDescent="0.3">
      <c r="A19" s="498"/>
      <c r="B19" s="499"/>
      <c r="C19" s="499"/>
      <c r="D19" s="499"/>
      <c r="E19" s="499"/>
      <c r="F19" s="499"/>
      <c r="G19" s="499"/>
      <c r="H19" s="499"/>
      <c r="I19" s="83"/>
    </row>
    <row r="20" spans="1:9" x14ac:dyDescent="0.25">
      <c r="A20" s="532" t="s">
        <v>18</v>
      </c>
      <c r="B20" s="533"/>
      <c r="C20" s="533"/>
      <c r="D20" s="533"/>
      <c r="E20" s="533"/>
      <c r="F20" s="533"/>
      <c r="G20" s="533"/>
      <c r="H20" s="533"/>
      <c r="I20" s="534"/>
    </row>
    <row r="21" spans="1:9" x14ac:dyDescent="0.25">
      <c r="A21" s="498" t="s">
        <v>1036</v>
      </c>
      <c r="B21" s="499"/>
      <c r="C21" s="499"/>
      <c r="D21" s="499"/>
      <c r="E21" s="647" t="s">
        <v>421</v>
      </c>
      <c r="F21" s="647"/>
      <c r="G21" s="647"/>
      <c r="H21" s="647"/>
      <c r="I21" s="214">
        <v>28</v>
      </c>
    </row>
    <row r="22" spans="1:9" x14ac:dyDescent="0.25">
      <c r="A22" s="516" t="s">
        <v>1546</v>
      </c>
      <c r="B22" s="517"/>
      <c r="C22" s="517"/>
      <c r="D22" s="517"/>
      <c r="E22" s="517"/>
      <c r="F22" s="517"/>
      <c r="G22" s="517"/>
      <c r="H22" s="518"/>
      <c r="I22" s="86">
        <f>SUM(I6:I6,I9:I11,I14:I15,I18:I18,I21:I21)</f>
        <v>60</v>
      </c>
    </row>
    <row r="23" spans="1:9" x14ac:dyDescent="0.25">
      <c r="A23" s="502" t="s">
        <v>6</v>
      </c>
      <c r="B23" s="502"/>
      <c r="C23" s="502"/>
      <c r="D23" s="502"/>
      <c r="E23" s="502"/>
      <c r="F23" s="502"/>
      <c r="G23" s="502"/>
      <c r="H23" s="502"/>
      <c r="I23" s="502"/>
    </row>
    <row r="24" spans="1:9" ht="30" customHeight="1" x14ac:dyDescent="0.25">
      <c r="A24" s="503" t="s">
        <v>2013</v>
      </c>
      <c r="B24" s="503"/>
      <c r="C24" s="503"/>
      <c r="D24" s="503"/>
      <c r="E24" s="503"/>
      <c r="F24" s="503"/>
      <c r="G24" s="503"/>
      <c r="H24" s="503"/>
      <c r="I24" s="503"/>
    </row>
    <row r="25" spans="1:9" x14ac:dyDescent="0.25">
      <c r="A25" s="503"/>
      <c r="B25" s="503"/>
      <c r="C25" s="503"/>
      <c r="D25" s="503"/>
      <c r="E25" s="503"/>
      <c r="F25" s="503"/>
      <c r="G25" s="503"/>
      <c r="H25" s="503"/>
      <c r="I25" s="503"/>
    </row>
    <row r="26" spans="1:9" x14ac:dyDescent="0.25">
      <c r="A26" s="726" t="s">
        <v>1448</v>
      </c>
      <c r="B26" s="726"/>
      <c r="C26" s="726"/>
      <c r="D26" s="726"/>
      <c r="E26" s="726"/>
      <c r="F26" s="726"/>
      <c r="G26" s="726"/>
      <c r="H26" s="726"/>
      <c r="I26" s="726"/>
    </row>
    <row r="27" spans="1:9" x14ac:dyDescent="0.25">
      <c r="A27" s="839" t="s">
        <v>416</v>
      </c>
      <c r="B27" s="839"/>
      <c r="C27" s="839"/>
      <c r="D27" s="839"/>
      <c r="E27" s="229">
        <v>4</v>
      </c>
      <c r="F27" s="93"/>
      <c r="G27" s="93"/>
      <c r="H27" s="93"/>
      <c r="I27" s="93"/>
    </row>
    <row r="28" spans="1:9" x14ac:dyDescent="0.25">
      <c r="A28" s="839" t="s">
        <v>1070</v>
      </c>
      <c r="B28" s="839"/>
      <c r="C28" s="839"/>
      <c r="D28" s="839"/>
      <c r="E28" s="229">
        <v>3</v>
      </c>
      <c r="F28" s="93"/>
      <c r="G28" s="93"/>
      <c r="H28" s="93"/>
      <c r="I28" s="93"/>
    </row>
    <row r="29" spans="1:9" x14ac:dyDescent="0.25">
      <c r="A29" s="839" t="s">
        <v>1071</v>
      </c>
      <c r="B29" s="839"/>
      <c r="C29" s="839"/>
      <c r="D29" s="839"/>
      <c r="E29" s="229">
        <v>3</v>
      </c>
      <c r="F29" s="93"/>
      <c r="G29" s="93"/>
      <c r="H29" s="93"/>
      <c r="I29" s="93"/>
    </row>
    <row r="30" spans="1:9" x14ac:dyDescent="0.25">
      <c r="A30" s="839" t="s">
        <v>1072</v>
      </c>
      <c r="B30" s="839"/>
      <c r="C30" s="839"/>
      <c r="D30" s="839"/>
      <c r="E30" s="229">
        <v>3</v>
      </c>
      <c r="F30" s="93"/>
      <c r="G30" s="93"/>
      <c r="H30" s="93"/>
      <c r="I30" s="93"/>
    </row>
    <row r="31" spans="1:9" x14ac:dyDescent="0.25">
      <c r="A31" s="839" t="s">
        <v>1073</v>
      </c>
      <c r="B31" s="839"/>
      <c r="C31" s="839"/>
      <c r="D31" s="839"/>
      <c r="E31" s="229">
        <v>3</v>
      </c>
      <c r="F31" s="93"/>
      <c r="G31" s="93"/>
      <c r="H31" s="93"/>
      <c r="I31" s="93"/>
    </row>
    <row r="32" spans="1:9" x14ac:dyDescent="0.25">
      <c r="A32" s="839" t="s">
        <v>1074</v>
      </c>
      <c r="B32" s="839"/>
      <c r="C32" s="839"/>
      <c r="D32" s="839"/>
      <c r="E32" s="229">
        <v>3</v>
      </c>
      <c r="F32" s="93"/>
      <c r="G32" s="93"/>
      <c r="H32" s="93"/>
      <c r="I32" s="93"/>
    </row>
    <row r="33" spans="1:9" x14ac:dyDescent="0.25">
      <c r="A33" s="839" t="s">
        <v>1075</v>
      </c>
      <c r="B33" s="839"/>
      <c r="C33" s="839"/>
      <c r="D33" s="839"/>
      <c r="E33" s="229">
        <v>3</v>
      </c>
      <c r="F33" s="93"/>
      <c r="G33" s="93"/>
      <c r="H33" s="93"/>
      <c r="I33" s="93"/>
    </row>
    <row r="34" spans="1:9" ht="29.25" customHeight="1" x14ac:dyDescent="0.25">
      <c r="A34" s="840" t="s">
        <v>1076</v>
      </c>
      <c r="B34" s="840"/>
      <c r="C34" s="840"/>
      <c r="D34" s="840"/>
      <c r="E34" s="229">
        <v>3</v>
      </c>
      <c r="F34" s="93"/>
      <c r="G34" s="93"/>
      <c r="H34" s="93"/>
      <c r="I34" s="93"/>
    </row>
    <row r="35" spans="1:9" x14ac:dyDescent="0.25">
      <c r="A35" s="839" t="s">
        <v>1077</v>
      </c>
      <c r="B35" s="839"/>
      <c r="C35" s="839"/>
      <c r="D35" s="839"/>
      <c r="E35" s="229">
        <v>3</v>
      </c>
      <c r="F35" s="93"/>
      <c r="G35" s="93"/>
      <c r="H35" s="93"/>
      <c r="I35" s="93"/>
    </row>
    <row r="36" spans="1:9" ht="27.75" customHeight="1" x14ac:dyDescent="0.25">
      <c r="A36" s="840" t="s">
        <v>1078</v>
      </c>
      <c r="B36" s="840"/>
      <c r="C36" s="840"/>
      <c r="D36" s="840"/>
      <c r="E36" s="229">
        <v>3</v>
      </c>
      <c r="F36" s="93"/>
      <c r="G36" s="93"/>
      <c r="H36" s="93"/>
      <c r="I36" s="93"/>
    </row>
    <row r="37" spans="1:9" ht="30.95" customHeight="1" x14ac:dyDescent="0.25">
      <c r="A37" s="841" t="s">
        <v>1449</v>
      </c>
      <c r="B37" s="841"/>
      <c r="C37" s="841"/>
      <c r="D37" s="841"/>
      <c r="E37" s="841"/>
      <c r="F37" s="841"/>
      <c r="G37" s="841"/>
      <c r="H37" s="841"/>
      <c r="I37" s="841"/>
    </row>
    <row r="38" spans="1:9" x14ac:dyDescent="0.25">
      <c r="A38" s="527" t="s">
        <v>560</v>
      </c>
      <c r="B38" s="527"/>
      <c r="C38" s="527" t="s">
        <v>1361</v>
      </c>
      <c r="D38" s="527"/>
      <c r="E38" s="219"/>
      <c r="F38" s="219"/>
      <c r="G38" s="219"/>
      <c r="H38" s="219"/>
      <c r="I38" s="93"/>
    </row>
  </sheetData>
  <sheetProtection password="CA9D" sheet="1" objects="1" scenarios="1"/>
  <mergeCells count="52">
    <mergeCell ref="C38:D38"/>
    <mergeCell ref="A1:I1"/>
    <mergeCell ref="A2:I2"/>
    <mergeCell ref="A5:I5"/>
    <mergeCell ref="A6:D6"/>
    <mergeCell ref="E6:H6"/>
    <mergeCell ref="A12:D12"/>
    <mergeCell ref="E12:H12"/>
    <mergeCell ref="A7:D7"/>
    <mergeCell ref="E7:H7"/>
    <mergeCell ref="A8:I8"/>
    <mergeCell ref="A9:D9"/>
    <mergeCell ref="E9:H9"/>
    <mergeCell ref="A18:D18"/>
    <mergeCell ref="E18:H18"/>
    <mergeCell ref="A19:D19"/>
    <mergeCell ref="A29:D29"/>
    <mergeCell ref="A38:B38"/>
    <mergeCell ref="A10:D10"/>
    <mergeCell ref="E10:H10"/>
    <mergeCell ref="A11:D11"/>
    <mergeCell ref="E11:H11"/>
    <mergeCell ref="A26:I26"/>
    <mergeCell ref="A28:D28"/>
    <mergeCell ref="A21:D21"/>
    <mergeCell ref="E21:H21"/>
    <mergeCell ref="A22:H22"/>
    <mergeCell ref="A23:I23"/>
    <mergeCell ref="A24:I24"/>
    <mergeCell ref="A25:I25"/>
    <mergeCell ref="A20:I20"/>
    <mergeCell ref="A17:I17"/>
    <mergeCell ref="A15:D15"/>
    <mergeCell ref="E15:H15"/>
    <mergeCell ref="A16:D16"/>
    <mergeCell ref="E16:H16"/>
    <mergeCell ref="A27:D27"/>
    <mergeCell ref="E19:H19"/>
    <mergeCell ref="A3:B3"/>
    <mergeCell ref="C3:I3"/>
    <mergeCell ref="B4:E4"/>
    <mergeCell ref="A13:I13"/>
    <mergeCell ref="A14:D14"/>
    <mergeCell ref="E14:H14"/>
    <mergeCell ref="A30:D30"/>
    <mergeCell ref="A34:D34"/>
    <mergeCell ref="A35:D35"/>
    <mergeCell ref="A36:D36"/>
    <mergeCell ref="A37:I37"/>
    <mergeCell ref="A31:D31"/>
    <mergeCell ref="A32:D32"/>
    <mergeCell ref="A33:D33"/>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I34"/>
  <sheetViews>
    <sheetView view="pageLayout" zoomScaleNormal="100" workbookViewId="0">
      <selection activeCell="E41" sqref="E41"/>
    </sheetView>
  </sheetViews>
  <sheetFormatPr defaultColWidth="9.140625" defaultRowHeight="15" x14ac:dyDescent="0.25"/>
  <cols>
    <col min="1" max="8" width="9.140625" style="30"/>
    <col min="9" max="9" width="9.140625" style="2"/>
    <col min="10" max="16384" width="9.140625" style="30"/>
  </cols>
  <sheetData>
    <row r="1" spans="1:9" ht="27" customHeight="1" x14ac:dyDescent="0.3">
      <c r="A1" s="447" t="s">
        <v>1079</v>
      </c>
      <c r="B1" s="447"/>
      <c r="C1" s="447"/>
      <c r="D1" s="447"/>
      <c r="E1" s="447"/>
      <c r="F1" s="447"/>
      <c r="G1" s="447"/>
      <c r="H1" s="447"/>
      <c r="I1" s="447"/>
    </row>
    <row r="2" spans="1:9" ht="14.65" x14ac:dyDescent="0.3">
      <c r="A2" s="447" t="s">
        <v>605</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44" t="s">
        <v>1069</v>
      </c>
      <c r="C4" s="644"/>
      <c r="D4" s="644"/>
      <c r="E4" s="644"/>
      <c r="F4" s="213"/>
      <c r="G4" s="213"/>
      <c r="H4" s="213"/>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x14ac:dyDescent="0.25">
      <c r="A9" s="650"/>
      <c r="B9" s="506"/>
      <c r="C9" s="506"/>
      <c r="D9" s="506"/>
      <c r="E9" s="506"/>
      <c r="F9" s="506"/>
      <c r="G9" s="506"/>
      <c r="H9" s="506"/>
      <c r="I9" s="105"/>
    </row>
    <row r="10" spans="1:9" x14ac:dyDescent="0.25">
      <c r="A10" s="666" t="s">
        <v>43</v>
      </c>
      <c r="B10" s="667"/>
      <c r="C10" s="667"/>
      <c r="D10" s="667"/>
      <c r="E10" s="667"/>
      <c r="F10" s="667"/>
      <c r="G10" s="667"/>
      <c r="H10" s="667"/>
      <c r="I10" s="668"/>
    </row>
    <row r="11" spans="1:9" ht="31.7" customHeight="1" x14ac:dyDescent="0.25">
      <c r="A11" s="645" t="s">
        <v>13</v>
      </c>
      <c r="B11" s="646"/>
      <c r="C11" s="646"/>
      <c r="D11" s="646"/>
      <c r="E11" s="646" t="s">
        <v>75</v>
      </c>
      <c r="F11" s="646"/>
      <c r="G11" s="646"/>
      <c r="H11" s="646"/>
      <c r="I11" s="105">
        <v>6</v>
      </c>
    </row>
    <row r="12" spans="1:9" x14ac:dyDescent="0.25">
      <c r="A12" s="645" t="s">
        <v>212</v>
      </c>
      <c r="B12" s="646"/>
      <c r="C12" s="646"/>
      <c r="D12" s="646"/>
      <c r="E12" s="646" t="s">
        <v>12</v>
      </c>
      <c r="F12" s="646"/>
      <c r="G12" s="646"/>
      <c r="H12" s="646"/>
      <c r="I12" s="105">
        <v>3</v>
      </c>
    </row>
    <row r="13" spans="1:9" ht="31.7" customHeight="1" x14ac:dyDescent="0.25">
      <c r="A13" s="645" t="s">
        <v>11</v>
      </c>
      <c r="B13" s="646"/>
      <c r="C13" s="646"/>
      <c r="D13" s="646"/>
      <c r="E13" s="646" t="s">
        <v>877</v>
      </c>
      <c r="F13" s="646"/>
      <c r="G13" s="646"/>
      <c r="H13" s="646"/>
      <c r="I13" s="105">
        <v>6</v>
      </c>
    </row>
    <row r="14" spans="1:9" ht="31.7" customHeight="1" x14ac:dyDescent="0.25">
      <c r="A14" s="645" t="s">
        <v>10</v>
      </c>
      <c r="B14" s="646"/>
      <c r="C14" s="646"/>
      <c r="D14" s="646"/>
      <c r="E14" s="506" t="s">
        <v>74</v>
      </c>
      <c r="F14" s="506"/>
      <c r="G14" s="506"/>
      <c r="H14" s="506"/>
      <c r="I14" s="105">
        <v>6</v>
      </c>
    </row>
    <row r="15" spans="1:9" x14ac:dyDescent="0.25">
      <c r="A15" s="650" t="s">
        <v>738</v>
      </c>
      <c r="B15" s="506"/>
      <c r="C15" s="506"/>
      <c r="D15" s="506"/>
      <c r="E15" s="506" t="s">
        <v>483</v>
      </c>
      <c r="F15" s="506"/>
      <c r="G15" s="506"/>
      <c r="H15" s="506"/>
      <c r="I15" s="105">
        <v>3</v>
      </c>
    </row>
    <row r="16" spans="1:9" x14ac:dyDescent="0.25">
      <c r="A16" s="650"/>
      <c r="B16" s="506"/>
      <c r="C16" s="506"/>
      <c r="D16" s="506"/>
      <c r="E16" s="506"/>
      <c r="F16" s="506"/>
      <c r="G16" s="506"/>
      <c r="H16" s="506"/>
      <c r="I16" s="105"/>
    </row>
    <row r="17" spans="1:9" x14ac:dyDescent="0.25">
      <c r="A17" s="666" t="s">
        <v>125</v>
      </c>
      <c r="B17" s="667"/>
      <c r="C17" s="667"/>
      <c r="D17" s="667"/>
      <c r="E17" s="667"/>
      <c r="F17" s="667"/>
      <c r="G17" s="667"/>
      <c r="H17" s="667"/>
      <c r="I17" s="668"/>
    </row>
    <row r="18" spans="1:9" x14ac:dyDescent="0.25">
      <c r="A18" s="645" t="s">
        <v>626</v>
      </c>
      <c r="B18" s="646"/>
      <c r="C18" s="646"/>
      <c r="D18" s="646"/>
      <c r="E18" s="506" t="s">
        <v>627</v>
      </c>
      <c r="F18" s="506"/>
      <c r="G18" s="506"/>
      <c r="H18" s="506"/>
      <c r="I18" s="105">
        <v>4</v>
      </c>
    </row>
    <row r="19" spans="1:9" ht="15" customHeight="1" x14ac:dyDescent="0.25">
      <c r="A19" s="650" t="s">
        <v>397</v>
      </c>
      <c r="B19" s="506"/>
      <c r="C19" s="506"/>
      <c r="D19" s="506"/>
      <c r="E19" s="506" t="s">
        <v>1741</v>
      </c>
      <c r="F19" s="506"/>
      <c r="G19" s="506"/>
      <c r="H19" s="506"/>
      <c r="I19" s="167" t="s">
        <v>632</v>
      </c>
    </row>
    <row r="20" spans="1:9" ht="30" customHeight="1" x14ac:dyDescent="0.25">
      <c r="A20" s="650" t="s">
        <v>397</v>
      </c>
      <c r="B20" s="506"/>
      <c r="C20" s="506"/>
      <c r="D20" s="506"/>
      <c r="E20" s="506" t="s">
        <v>1742</v>
      </c>
      <c r="F20" s="506"/>
      <c r="G20" s="506"/>
      <c r="H20" s="506"/>
      <c r="I20" s="167" t="s">
        <v>632</v>
      </c>
    </row>
    <row r="21" spans="1:9" ht="15" customHeight="1" x14ac:dyDescent="0.25">
      <c r="A21" s="498"/>
      <c r="B21" s="499"/>
      <c r="C21" s="499"/>
      <c r="D21" s="499"/>
      <c r="E21" s="499"/>
      <c r="F21" s="499"/>
      <c r="G21" s="499"/>
      <c r="H21" s="499"/>
      <c r="I21" s="83"/>
    </row>
    <row r="22" spans="1:9" ht="15" customHeight="1" x14ac:dyDescent="0.25">
      <c r="A22" s="532" t="s">
        <v>3</v>
      </c>
      <c r="B22" s="533"/>
      <c r="C22" s="533"/>
      <c r="D22" s="533"/>
      <c r="E22" s="533"/>
      <c r="F22" s="533"/>
      <c r="G22" s="533"/>
      <c r="H22" s="533"/>
      <c r="I22" s="534"/>
    </row>
    <row r="23" spans="1:9" ht="15" customHeight="1" x14ac:dyDescent="0.25">
      <c r="A23" s="504" t="s">
        <v>15</v>
      </c>
      <c r="B23" s="505"/>
      <c r="C23" s="505"/>
      <c r="D23" s="505"/>
      <c r="E23" s="499" t="s">
        <v>38</v>
      </c>
      <c r="F23" s="499"/>
      <c r="G23" s="499"/>
      <c r="H23" s="499"/>
      <c r="I23" s="83">
        <v>3</v>
      </c>
    </row>
    <row r="24" spans="1:9" ht="15" customHeight="1" x14ac:dyDescent="0.25">
      <c r="A24" s="504" t="s">
        <v>578</v>
      </c>
      <c r="B24" s="505"/>
      <c r="C24" s="505"/>
      <c r="D24" s="505"/>
      <c r="E24" s="499" t="s">
        <v>577</v>
      </c>
      <c r="F24" s="499"/>
      <c r="G24" s="499"/>
      <c r="H24" s="499"/>
      <c r="I24" s="83">
        <v>3</v>
      </c>
    </row>
    <row r="25" spans="1:9" ht="15" customHeight="1" x14ac:dyDescent="0.25">
      <c r="A25" s="504" t="s">
        <v>595</v>
      </c>
      <c r="B25" s="505"/>
      <c r="C25" s="505"/>
      <c r="D25" s="505"/>
      <c r="E25" s="499" t="s">
        <v>594</v>
      </c>
      <c r="F25" s="499"/>
      <c r="G25" s="499"/>
      <c r="H25" s="499"/>
      <c r="I25" s="83">
        <v>3</v>
      </c>
    </row>
    <row r="26" spans="1:9" x14ac:dyDescent="0.25">
      <c r="A26" s="498"/>
      <c r="B26" s="499"/>
      <c r="C26" s="499"/>
      <c r="D26" s="499"/>
      <c r="E26" s="499"/>
      <c r="F26" s="499"/>
      <c r="G26" s="499"/>
      <c r="H26" s="499"/>
      <c r="I26" s="83"/>
    </row>
    <row r="27" spans="1:9" x14ac:dyDescent="0.25">
      <c r="A27" s="532" t="s">
        <v>18</v>
      </c>
      <c r="B27" s="533"/>
      <c r="C27" s="533"/>
      <c r="D27" s="533"/>
      <c r="E27" s="533"/>
      <c r="F27" s="533"/>
      <c r="G27" s="533"/>
      <c r="H27" s="533"/>
      <c r="I27" s="534"/>
    </row>
    <row r="28" spans="1:9" ht="15" customHeight="1" x14ac:dyDescent="0.25">
      <c r="A28" s="538" t="s">
        <v>650</v>
      </c>
      <c r="B28" s="539"/>
      <c r="C28" s="539"/>
      <c r="D28" s="539"/>
      <c r="E28" s="539" t="s">
        <v>216</v>
      </c>
      <c r="F28" s="539"/>
      <c r="G28" s="539"/>
      <c r="H28" s="539"/>
      <c r="I28" s="83">
        <v>3</v>
      </c>
    </row>
    <row r="29" spans="1:9" ht="15" customHeight="1" x14ac:dyDescent="0.25">
      <c r="A29" s="572" t="s">
        <v>4</v>
      </c>
      <c r="B29" s="512"/>
      <c r="C29" s="512"/>
      <c r="D29" s="512"/>
      <c r="E29" s="512"/>
      <c r="F29" s="512"/>
      <c r="G29" s="512"/>
      <c r="H29" s="512"/>
      <c r="I29" s="83">
        <v>3</v>
      </c>
    </row>
    <row r="30" spans="1:9" x14ac:dyDescent="0.25">
      <c r="A30" s="516" t="s">
        <v>1543</v>
      </c>
      <c r="B30" s="517"/>
      <c r="C30" s="517"/>
      <c r="D30" s="517"/>
      <c r="E30" s="517"/>
      <c r="F30" s="517"/>
      <c r="G30" s="517"/>
      <c r="H30" s="518"/>
      <c r="I30" s="124" t="s">
        <v>634</v>
      </c>
    </row>
    <row r="31" spans="1:9" x14ac:dyDescent="0.25">
      <c r="A31" s="502" t="s">
        <v>6</v>
      </c>
      <c r="B31" s="502"/>
      <c r="C31" s="502"/>
      <c r="D31" s="502"/>
      <c r="E31" s="502"/>
      <c r="F31" s="502"/>
      <c r="G31" s="502"/>
      <c r="H31" s="502"/>
      <c r="I31" s="502"/>
    </row>
    <row r="32" spans="1:9" ht="27.75" customHeight="1" x14ac:dyDescent="0.25">
      <c r="A32" s="503" t="s">
        <v>2013</v>
      </c>
      <c r="B32" s="503"/>
      <c r="C32" s="503"/>
      <c r="D32" s="503"/>
      <c r="E32" s="503"/>
      <c r="F32" s="503"/>
      <c r="G32" s="503"/>
      <c r="H32" s="503"/>
      <c r="I32" s="503"/>
    </row>
    <row r="33" spans="1:9" x14ac:dyDescent="0.25">
      <c r="A33" s="503" t="s">
        <v>635</v>
      </c>
      <c r="B33" s="503"/>
      <c r="C33" s="503"/>
      <c r="D33" s="503"/>
      <c r="E33" s="503"/>
      <c r="F33" s="503"/>
      <c r="G33" s="503"/>
      <c r="H33" s="503"/>
      <c r="I33" s="503"/>
    </row>
    <row r="34" spans="1:9" x14ac:dyDescent="0.25">
      <c r="A34" s="527" t="s">
        <v>560</v>
      </c>
      <c r="B34" s="527"/>
      <c r="C34" s="527" t="s">
        <v>1361</v>
      </c>
      <c r="D34" s="527"/>
      <c r="E34" s="219"/>
      <c r="F34" s="219"/>
      <c r="G34" s="219"/>
      <c r="H34" s="219"/>
      <c r="I34" s="93"/>
    </row>
  </sheetData>
  <sheetProtection password="CA9D" sheet="1" objects="1" scenarios="1"/>
  <mergeCells count="55">
    <mergeCell ref="C34:D34"/>
    <mergeCell ref="A1:I1"/>
    <mergeCell ref="A2:I2"/>
    <mergeCell ref="A5:I5"/>
    <mergeCell ref="A6:I6"/>
    <mergeCell ref="A7:D7"/>
    <mergeCell ref="E7:H7"/>
    <mergeCell ref="A18:D18"/>
    <mergeCell ref="E18:H18"/>
    <mergeCell ref="A9:D9"/>
    <mergeCell ref="E9:H9"/>
    <mergeCell ref="A10:I10"/>
    <mergeCell ref="A11:D11"/>
    <mergeCell ref="E11:H11"/>
    <mergeCell ref="A12:D12"/>
    <mergeCell ref="E12:H12"/>
    <mergeCell ref="A26:D26"/>
    <mergeCell ref="E26:H26"/>
    <mergeCell ref="A14:D14"/>
    <mergeCell ref="E14:H14"/>
    <mergeCell ref="A16:D16"/>
    <mergeCell ref="E16:H16"/>
    <mergeCell ref="A17:I17"/>
    <mergeCell ref="A3:B3"/>
    <mergeCell ref="C3:I3"/>
    <mergeCell ref="A28:D28"/>
    <mergeCell ref="E28:H28"/>
    <mergeCell ref="A29:D29"/>
    <mergeCell ref="E29:H29"/>
    <mergeCell ref="A27:I27"/>
    <mergeCell ref="A23:D23"/>
    <mergeCell ref="E23:H23"/>
    <mergeCell ref="A19:D19"/>
    <mergeCell ref="E19:H19"/>
    <mergeCell ref="A20:D20"/>
    <mergeCell ref="E20:H20"/>
    <mergeCell ref="A21:D21"/>
    <mergeCell ref="E21:H21"/>
    <mergeCell ref="A22:I22"/>
    <mergeCell ref="B4:E4"/>
    <mergeCell ref="A34:B34"/>
    <mergeCell ref="A8:D8"/>
    <mergeCell ref="E8:H8"/>
    <mergeCell ref="A13:D13"/>
    <mergeCell ref="E13:H13"/>
    <mergeCell ref="A15:D15"/>
    <mergeCell ref="E15:H15"/>
    <mergeCell ref="A24:D24"/>
    <mergeCell ref="E24:H24"/>
    <mergeCell ref="A30:H30"/>
    <mergeCell ref="A31:I31"/>
    <mergeCell ref="A32:I32"/>
    <mergeCell ref="A33:I33"/>
    <mergeCell ref="A25:D25"/>
    <mergeCell ref="E25:H25"/>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Layout" zoomScaleNormal="100" workbookViewId="0">
      <selection sqref="A1:I1"/>
    </sheetView>
  </sheetViews>
  <sheetFormatPr defaultColWidth="9.140625" defaultRowHeight="15" x14ac:dyDescent="0.25"/>
  <cols>
    <col min="1" max="8" width="9.140625" style="368"/>
    <col min="9" max="9" width="9.140625" style="373"/>
    <col min="10" max="16384" width="9.140625" style="368"/>
  </cols>
  <sheetData>
    <row r="1" spans="1:9" ht="29.25" customHeight="1" x14ac:dyDescent="0.25">
      <c r="A1" s="447" t="s">
        <v>1079</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1069</v>
      </c>
      <c r="C4" s="644"/>
      <c r="D4" s="644"/>
      <c r="E4" s="644"/>
      <c r="F4" s="369"/>
      <c r="G4" s="369"/>
      <c r="H4" s="369"/>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ht="15" customHeight="1" x14ac:dyDescent="0.25">
      <c r="A7" s="498" t="s">
        <v>363</v>
      </c>
      <c r="B7" s="499"/>
      <c r="C7" s="499"/>
      <c r="D7" s="499"/>
      <c r="E7" s="499" t="s">
        <v>8</v>
      </c>
      <c r="F7" s="499"/>
      <c r="G7" s="499"/>
      <c r="H7" s="499"/>
      <c r="I7" s="83">
        <v>6</v>
      </c>
    </row>
    <row r="8" spans="1:9" ht="15" customHeight="1" x14ac:dyDescent="0.25">
      <c r="A8" s="572" t="s">
        <v>1080</v>
      </c>
      <c r="B8" s="512"/>
      <c r="C8" s="512"/>
      <c r="D8" s="512"/>
      <c r="E8" s="512" t="s">
        <v>1081</v>
      </c>
      <c r="F8" s="512"/>
      <c r="G8" s="512"/>
      <c r="H8" s="512"/>
      <c r="I8" s="83">
        <v>3</v>
      </c>
    </row>
    <row r="9" spans="1:9" ht="27.75" customHeight="1" x14ac:dyDescent="0.25">
      <c r="A9" s="504" t="s">
        <v>2422</v>
      </c>
      <c r="B9" s="505"/>
      <c r="C9" s="505"/>
      <c r="D9" s="505"/>
      <c r="E9" s="506" t="s">
        <v>2450</v>
      </c>
      <c r="F9" s="506"/>
      <c r="G9" s="506"/>
      <c r="H9" s="506"/>
      <c r="I9" s="83">
        <v>3</v>
      </c>
    </row>
    <row r="10" spans="1:9" x14ac:dyDescent="0.25">
      <c r="A10" s="504" t="s">
        <v>402</v>
      </c>
      <c r="B10" s="505"/>
      <c r="C10" s="505"/>
      <c r="D10" s="505"/>
      <c r="E10" s="499" t="s">
        <v>204</v>
      </c>
      <c r="F10" s="499"/>
      <c r="G10" s="499"/>
      <c r="H10" s="499"/>
      <c r="I10" s="83">
        <v>3</v>
      </c>
    </row>
    <row r="11" spans="1:9" x14ac:dyDescent="0.25">
      <c r="A11" s="704" t="s">
        <v>2500</v>
      </c>
      <c r="B11" s="512"/>
      <c r="C11" s="512"/>
      <c r="D11" s="512"/>
      <c r="E11" s="512" t="s">
        <v>483</v>
      </c>
      <c r="F11" s="512"/>
      <c r="G11" s="512"/>
      <c r="H11" s="512"/>
      <c r="I11" s="83">
        <v>3</v>
      </c>
    </row>
    <row r="12" spans="1:9" ht="15" customHeight="1" x14ac:dyDescent="0.25">
      <c r="A12" s="504" t="s">
        <v>2</v>
      </c>
      <c r="B12" s="505"/>
      <c r="C12" s="505"/>
      <c r="D12" s="505"/>
      <c r="E12" s="507" t="s">
        <v>2451</v>
      </c>
      <c r="F12" s="507"/>
      <c r="G12" s="507"/>
      <c r="H12" s="507"/>
      <c r="I12" s="83">
        <v>6</v>
      </c>
    </row>
    <row r="13" spans="1:9" x14ac:dyDescent="0.25">
      <c r="A13" s="538" t="s">
        <v>1082</v>
      </c>
      <c r="B13" s="539"/>
      <c r="C13" s="539"/>
      <c r="D13" s="539"/>
      <c r="E13" s="539" t="s">
        <v>400</v>
      </c>
      <c r="F13" s="539"/>
      <c r="G13" s="539"/>
      <c r="H13" s="539"/>
      <c r="I13" s="83">
        <v>3</v>
      </c>
    </row>
    <row r="14" spans="1:9" x14ac:dyDescent="0.25">
      <c r="A14" s="498" t="s">
        <v>15</v>
      </c>
      <c r="B14" s="499"/>
      <c r="C14" s="499"/>
      <c r="D14" s="499"/>
      <c r="E14" s="499" t="s">
        <v>16</v>
      </c>
      <c r="F14" s="499"/>
      <c r="G14" s="499"/>
      <c r="H14" s="499"/>
      <c r="I14" s="83">
        <v>3</v>
      </c>
    </row>
    <row r="15" spans="1:9" ht="15" customHeight="1" x14ac:dyDescent="0.25">
      <c r="A15" s="504" t="s">
        <v>212</v>
      </c>
      <c r="B15" s="505"/>
      <c r="C15" s="505"/>
      <c r="D15" s="505"/>
      <c r="E15" s="505" t="s">
        <v>12</v>
      </c>
      <c r="F15" s="505"/>
      <c r="G15" s="505"/>
      <c r="H15" s="505"/>
      <c r="I15" s="83">
        <v>3</v>
      </c>
    </row>
    <row r="16" spans="1:9" ht="15" customHeight="1" x14ac:dyDescent="0.25">
      <c r="A16" s="498" t="s">
        <v>362</v>
      </c>
      <c r="B16" s="499"/>
      <c r="C16" s="499"/>
      <c r="D16" s="499"/>
      <c r="E16" s="499" t="s">
        <v>9</v>
      </c>
      <c r="F16" s="499"/>
      <c r="G16" s="499"/>
      <c r="H16" s="499"/>
      <c r="I16" s="83">
        <v>3</v>
      </c>
    </row>
    <row r="17" spans="1:9" x14ac:dyDescent="0.25">
      <c r="A17" s="498" t="s">
        <v>37</v>
      </c>
      <c r="B17" s="499"/>
      <c r="C17" s="499"/>
      <c r="D17" s="499"/>
      <c r="E17" s="499" t="s">
        <v>83</v>
      </c>
      <c r="F17" s="499"/>
      <c r="G17" s="499"/>
      <c r="H17" s="499"/>
      <c r="I17" s="83">
        <v>8</v>
      </c>
    </row>
    <row r="18" spans="1:9" x14ac:dyDescent="0.25">
      <c r="A18" s="498"/>
      <c r="B18" s="499"/>
      <c r="C18" s="499"/>
      <c r="D18" s="499"/>
      <c r="E18" s="499"/>
      <c r="F18" s="499"/>
      <c r="G18" s="499"/>
      <c r="H18" s="499"/>
      <c r="I18" s="83"/>
    </row>
    <row r="19" spans="1:9" x14ac:dyDescent="0.25">
      <c r="A19" s="819" t="s">
        <v>2594</v>
      </c>
      <c r="B19" s="499"/>
      <c r="C19" s="499"/>
      <c r="D19" s="499"/>
      <c r="E19" s="647" t="s">
        <v>2595</v>
      </c>
      <c r="F19" s="647"/>
      <c r="G19" s="647"/>
      <c r="H19" s="647"/>
      <c r="I19" s="83">
        <v>15</v>
      </c>
    </row>
    <row r="20" spans="1:9" x14ac:dyDescent="0.25">
      <c r="A20" s="516" t="s">
        <v>1396</v>
      </c>
      <c r="B20" s="517"/>
      <c r="C20" s="517"/>
      <c r="D20" s="517"/>
      <c r="E20" s="517"/>
      <c r="F20" s="517"/>
      <c r="G20" s="517"/>
      <c r="H20" s="518"/>
      <c r="I20" s="86">
        <f>SUM(I6:I19)</f>
        <v>62</v>
      </c>
    </row>
    <row r="21" spans="1:9" x14ac:dyDescent="0.25">
      <c r="A21" s="502" t="s">
        <v>6</v>
      </c>
      <c r="B21" s="502"/>
      <c r="C21" s="502"/>
      <c r="D21" s="502"/>
      <c r="E21" s="502"/>
      <c r="F21" s="502"/>
      <c r="G21" s="502"/>
      <c r="H21" s="502"/>
      <c r="I21" s="502"/>
    </row>
    <row r="22" spans="1:9" ht="47.25" customHeight="1" x14ac:dyDescent="0.25">
      <c r="A22" s="640" t="s">
        <v>2441</v>
      </c>
      <c r="B22" s="640"/>
      <c r="C22" s="640"/>
      <c r="D22" s="640"/>
      <c r="E22" s="640"/>
      <c r="F22" s="640"/>
      <c r="G22" s="640"/>
      <c r="H22" s="640"/>
      <c r="I22" s="640"/>
    </row>
    <row r="23" spans="1:9" ht="62.25" customHeight="1" x14ac:dyDescent="0.25">
      <c r="A23" s="503" t="s">
        <v>2421</v>
      </c>
      <c r="B23" s="503"/>
      <c r="C23" s="503"/>
      <c r="D23" s="503"/>
      <c r="E23" s="503"/>
      <c r="F23" s="503"/>
      <c r="G23" s="503"/>
      <c r="H23" s="503"/>
      <c r="I23" s="503"/>
    </row>
    <row r="24" spans="1:9" x14ac:dyDescent="0.25">
      <c r="A24" s="726" t="s">
        <v>2596</v>
      </c>
      <c r="B24" s="726"/>
      <c r="C24" s="726"/>
      <c r="D24" s="726"/>
      <c r="E24" s="726"/>
      <c r="F24" s="726"/>
      <c r="G24" s="726"/>
      <c r="H24" s="726"/>
      <c r="I24" s="726"/>
    </row>
    <row r="25" spans="1:9" x14ac:dyDescent="0.25">
      <c r="A25" s="839" t="s">
        <v>1083</v>
      </c>
      <c r="B25" s="839"/>
      <c r="C25" s="839"/>
      <c r="D25" s="839"/>
      <c r="E25" s="376" t="s">
        <v>2597</v>
      </c>
      <c r="F25" s="93"/>
      <c r="G25" s="93"/>
      <c r="H25" s="93"/>
      <c r="I25" s="93"/>
    </row>
    <row r="26" spans="1:9" x14ac:dyDescent="0.25">
      <c r="A26" s="839" t="s">
        <v>2598</v>
      </c>
      <c r="B26" s="839"/>
      <c r="C26" s="839"/>
      <c r="D26" s="839"/>
      <c r="E26" s="376" t="s">
        <v>2597</v>
      </c>
      <c r="F26" s="93"/>
      <c r="G26" s="93"/>
      <c r="H26" s="93"/>
      <c r="I26" s="93"/>
    </row>
    <row r="27" spans="1:9" x14ac:dyDescent="0.25">
      <c r="A27" s="839" t="s">
        <v>39</v>
      </c>
      <c r="B27" s="839"/>
      <c r="C27" s="839"/>
      <c r="D27" s="839"/>
      <c r="E27" s="376" t="s">
        <v>2599</v>
      </c>
      <c r="F27" s="93"/>
      <c r="G27" s="93"/>
      <c r="H27" s="93"/>
      <c r="I27" s="93"/>
    </row>
    <row r="28" spans="1:9" x14ac:dyDescent="0.25">
      <c r="A28" s="839" t="s">
        <v>3</v>
      </c>
      <c r="B28" s="839"/>
      <c r="C28" s="839"/>
      <c r="D28" s="839"/>
      <c r="E28" s="376" t="s">
        <v>2600</v>
      </c>
      <c r="F28" s="93"/>
      <c r="G28" s="93"/>
      <c r="H28" s="93"/>
      <c r="I28" s="93"/>
    </row>
    <row r="29" spans="1:9" x14ac:dyDescent="0.25">
      <c r="A29" s="839" t="s">
        <v>2601</v>
      </c>
      <c r="B29" s="839"/>
      <c r="C29" s="839"/>
      <c r="D29" s="839"/>
      <c r="E29" s="376" t="s">
        <v>2602</v>
      </c>
      <c r="F29" s="93"/>
      <c r="G29" s="93"/>
      <c r="H29" s="93"/>
      <c r="I29" s="93"/>
    </row>
    <row r="30" spans="1:9" x14ac:dyDescent="0.25">
      <c r="A30" s="527" t="s">
        <v>560</v>
      </c>
      <c r="B30" s="527"/>
      <c r="C30" s="527" t="s">
        <v>1361</v>
      </c>
      <c r="D30" s="527"/>
      <c r="E30" s="375"/>
      <c r="F30" s="375"/>
      <c r="G30" s="375"/>
      <c r="H30" s="375"/>
      <c r="I30" s="93"/>
    </row>
  </sheetData>
  <sheetProtection password="CA9D" sheet="1" objects="1" scenarios="1"/>
  <mergeCells count="46">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1:I21"/>
    <mergeCell ref="A15:D15"/>
    <mergeCell ref="E15:H15"/>
    <mergeCell ref="A16:D16"/>
    <mergeCell ref="E16:H16"/>
    <mergeCell ref="A17:D17"/>
    <mergeCell ref="E17:H17"/>
    <mergeCell ref="A18:D18"/>
    <mergeCell ref="E18:H18"/>
    <mergeCell ref="A19:D19"/>
    <mergeCell ref="E19:H19"/>
    <mergeCell ref="A20:H20"/>
    <mergeCell ref="A28:D28"/>
    <mergeCell ref="A29:D29"/>
    <mergeCell ref="A30:B30"/>
    <mergeCell ref="C30:D30"/>
    <mergeCell ref="A22:I22"/>
    <mergeCell ref="A23:I23"/>
    <mergeCell ref="A24:I24"/>
    <mergeCell ref="A25:D25"/>
    <mergeCell ref="A26:D26"/>
    <mergeCell ref="A27:D2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33"/>
  <sheetViews>
    <sheetView view="pageLayout" topLeftCell="A7" zoomScaleNormal="100" workbookViewId="0">
      <selection activeCell="E26" sqref="E26:H26"/>
    </sheetView>
  </sheetViews>
  <sheetFormatPr defaultColWidth="9.140625" defaultRowHeight="15" x14ac:dyDescent="0.25"/>
  <cols>
    <col min="1" max="8" width="9.140625" style="350"/>
    <col min="9" max="9" width="9.140625" style="357"/>
    <col min="10" max="16384" width="9.140625" style="350"/>
  </cols>
  <sheetData>
    <row r="1" spans="1:9" x14ac:dyDescent="0.25">
      <c r="A1" s="493" t="s">
        <v>2169</v>
      </c>
      <c r="B1" s="493"/>
      <c r="C1" s="493"/>
      <c r="D1" s="493"/>
      <c r="E1" s="493"/>
      <c r="F1" s="493"/>
      <c r="G1" s="493"/>
      <c r="H1" s="493"/>
      <c r="I1" s="493"/>
    </row>
    <row r="2" spans="1:9" x14ac:dyDescent="0.25">
      <c r="A2" s="493" t="s">
        <v>2170</v>
      </c>
      <c r="B2" s="493"/>
      <c r="C2" s="493"/>
      <c r="D2" s="493"/>
      <c r="E2" s="493"/>
      <c r="F2" s="493"/>
      <c r="G2" s="493"/>
      <c r="H2" s="493"/>
      <c r="I2" s="493"/>
    </row>
    <row r="3" spans="1:9" ht="15" customHeight="1" x14ac:dyDescent="0.25">
      <c r="A3" s="554" t="s">
        <v>27</v>
      </c>
      <c r="B3" s="555"/>
      <c r="C3" s="555" t="s">
        <v>2171</v>
      </c>
      <c r="D3" s="555"/>
      <c r="E3" s="555"/>
      <c r="F3" s="555"/>
      <c r="G3" s="555"/>
      <c r="H3" s="555"/>
      <c r="I3" s="556"/>
    </row>
    <row r="4" spans="1:9" ht="15" customHeight="1" x14ac:dyDescent="0.25">
      <c r="A4" s="76" t="s">
        <v>29</v>
      </c>
      <c r="B4" s="354" t="s">
        <v>165</v>
      </c>
      <c r="C4" s="71"/>
      <c r="D4" s="71"/>
      <c r="E4" s="71"/>
      <c r="F4" s="71"/>
      <c r="G4" s="71"/>
      <c r="H4" s="71"/>
      <c r="I4" s="78"/>
    </row>
    <row r="5" spans="1:9" x14ac:dyDescent="0.25">
      <c r="A5" s="524" t="s">
        <v>1385</v>
      </c>
      <c r="B5" s="525"/>
      <c r="C5" s="525"/>
      <c r="D5" s="525"/>
      <c r="E5" s="525"/>
      <c r="F5" s="525"/>
      <c r="G5" s="525"/>
      <c r="H5" s="525"/>
      <c r="I5" s="526"/>
    </row>
    <row r="6" spans="1:9" ht="15" customHeight="1" x14ac:dyDescent="0.25">
      <c r="A6" s="485" t="s">
        <v>363</v>
      </c>
      <c r="B6" s="484"/>
      <c r="C6" s="484"/>
      <c r="D6" s="484"/>
      <c r="E6" s="484" t="s">
        <v>8</v>
      </c>
      <c r="F6" s="484"/>
      <c r="G6" s="484"/>
      <c r="H6" s="484"/>
      <c r="I6" s="39">
        <v>6</v>
      </c>
    </row>
    <row r="7" spans="1:9" ht="30.75" customHeight="1" x14ac:dyDescent="0.25">
      <c r="A7" s="489" t="s">
        <v>15</v>
      </c>
      <c r="B7" s="478"/>
      <c r="C7" s="478"/>
      <c r="D7" s="478"/>
      <c r="E7" s="484" t="s">
        <v>80</v>
      </c>
      <c r="F7" s="484"/>
      <c r="G7" s="484"/>
      <c r="H7" s="484"/>
      <c r="I7" s="39">
        <v>3</v>
      </c>
    </row>
    <row r="8" spans="1:9" x14ac:dyDescent="0.25">
      <c r="A8" s="485" t="s">
        <v>362</v>
      </c>
      <c r="B8" s="484"/>
      <c r="C8" s="484"/>
      <c r="D8" s="484"/>
      <c r="E8" s="484" t="s">
        <v>9</v>
      </c>
      <c r="F8" s="484"/>
      <c r="G8" s="484"/>
      <c r="H8" s="484"/>
      <c r="I8" s="39">
        <v>3</v>
      </c>
    </row>
    <row r="9" spans="1:9" x14ac:dyDescent="0.25">
      <c r="A9" s="485" t="s">
        <v>37</v>
      </c>
      <c r="B9" s="484"/>
      <c r="C9" s="484"/>
      <c r="D9" s="484"/>
      <c r="E9" s="484" t="s">
        <v>83</v>
      </c>
      <c r="F9" s="484"/>
      <c r="G9" s="484"/>
      <c r="H9" s="484"/>
      <c r="I9" s="39">
        <v>8</v>
      </c>
    </row>
    <row r="10" spans="1:9" x14ac:dyDescent="0.25">
      <c r="A10" s="516" t="s">
        <v>1558</v>
      </c>
      <c r="B10" s="517"/>
      <c r="C10" s="517"/>
      <c r="D10" s="517"/>
      <c r="E10" s="517"/>
      <c r="F10" s="517"/>
      <c r="G10" s="517"/>
      <c r="H10" s="518"/>
      <c r="I10" s="86">
        <f>SUM(I6:I9)</f>
        <v>20</v>
      </c>
    </row>
    <row r="11" spans="1:9" x14ac:dyDescent="0.25">
      <c r="A11" s="585" t="s">
        <v>1523</v>
      </c>
      <c r="B11" s="586"/>
      <c r="C11" s="586"/>
      <c r="D11" s="586"/>
      <c r="E11" s="586"/>
      <c r="F11" s="586"/>
      <c r="G11" s="586"/>
      <c r="H11" s="586"/>
      <c r="I11" s="587"/>
    </row>
    <row r="12" spans="1:9" ht="15" customHeight="1" x14ac:dyDescent="0.25">
      <c r="A12" s="485" t="s">
        <v>13</v>
      </c>
      <c r="B12" s="484"/>
      <c r="C12" s="484"/>
      <c r="D12" s="484"/>
      <c r="E12" s="484" t="s">
        <v>136</v>
      </c>
      <c r="F12" s="484"/>
      <c r="G12" s="484"/>
      <c r="H12" s="484"/>
      <c r="I12" s="39">
        <v>3</v>
      </c>
    </row>
    <row r="13" spans="1:9" x14ac:dyDescent="0.25">
      <c r="A13" s="485" t="s">
        <v>226</v>
      </c>
      <c r="B13" s="484"/>
      <c r="C13" s="484"/>
      <c r="D13" s="484"/>
      <c r="E13" s="484" t="s">
        <v>84</v>
      </c>
      <c r="F13" s="484"/>
      <c r="G13" s="484"/>
      <c r="H13" s="484"/>
      <c r="I13" s="39">
        <v>3</v>
      </c>
    </row>
    <row r="14" spans="1:9" ht="29.25" customHeight="1" x14ac:dyDescent="0.25">
      <c r="A14" s="489" t="s">
        <v>43</v>
      </c>
      <c r="B14" s="478"/>
      <c r="C14" s="478"/>
      <c r="D14" s="478"/>
      <c r="E14" s="484" t="s">
        <v>2168</v>
      </c>
      <c r="F14" s="484"/>
      <c r="G14" s="484"/>
      <c r="H14" s="484"/>
      <c r="I14" s="39">
        <v>6</v>
      </c>
    </row>
    <row r="15" spans="1:9" x14ac:dyDescent="0.25">
      <c r="A15" s="485" t="s">
        <v>148</v>
      </c>
      <c r="B15" s="484"/>
      <c r="C15" s="484"/>
      <c r="D15" s="484"/>
      <c r="E15" s="484" t="s">
        <v>149</v>
      </c>
      <c r="F15" s="484"/>
      <c r="G15" s="484"/>
      <c r="H15" s="484"/>
      <c r="I15" s="39">
        <v>3</v>
      </c>
    </row>
    <row r="16" spans="1:9" ht="15" customHeight="1" x14ac:dyDescent="0.25">
      <c r="A16" s="485" t="s">
        <v>212</v>
      </c>
      <c r="B16" s="484"/>
      <c r="C16" s="484"/>
      <c r="D16" s="484"/>
      <c r="E16" s="484" t="s">
        <v>12</v>
      </c>
      <c r="F16" s="484"/>
      <c r="G16" s="484"/>
      <c r="H16" s="484"/>
      <c r="I16" s="39">
        <v>3</v>
      </c>
    </row>
    <row r="17" spans="1:10" ht="15" customHeight="1" x14ac:dyDescent="0.25">
      <c r="A17" s="485" t="s">
        <v>79</v>
      </c>
      <c r="B17" s="484"/>
      <c r="C17" s="484"/>
      <c r="D17" s="484"/>
      <c r="E17" s="484" t="s">
        <v>563</v>
      </c>
      <c r="F17" s="484"/>
      <c r="G17" s="484"/>
      <c r="H17" s="484"/>
      <c r="I17" s="40">
        <v>3</v>
      </c>
    </row>
    <row r="18" spans="1:10" x14ac:dyDescent="0.25">
      <c r="A18" s="485" t="s">
        <v>2433</v>
      </c>
      <c r="B18" s="484"/>
      <c r="C18" s="484"/>
      <c r="D18" s="484"/>
      <c r="E18" s="484"/>
      <c r="F18" s="484"/>
      <c r="G18" s="484"/>
      <c r="H18" s="484"/>
      <c r="I18" s="39">
        <v>28</v>
      </c>
    </row>
    <row r="19" spans="1:10" x14ac:dyDescent="0.25">
      <c r="A19" s="513" t="s">
        <v>1547</v>
      </c>
      <c r="B19" s="514"/>
      <c r="C19" s="514"/>
      <c r="D19" s="514"/>
      <c r="E19" s="514"/>
      <c r="F19" s="514"/>
      <c r="G19" s="514"/>
      <c r="H19" s="515"/>
      <c r="I19" s="241">
        <f>SUM(I12:I18)</f>
        <v>49</v>
      </c>
    </row>
    <row r="20" spans="1:10" x14ac:dyDescent="0.25">
      <c r="A20" s="516" t="s">
        <v>1688</v>
      </c>
      <c r="B20" s="517"/>
      <c r="C20" s="517"/>
      <c r="D20" s="517"/>
      <c r="E20" s="517"/>
      <c r="F20" s="517"/>
      <c r="G20" s="517"/>
      <c r="H20" s="518"/>
      <c r="I20" s="128">
        <f>SUM(I10,I19)</f>
        <v>69</v>
      </c>
    </row>
    <row r="21" spans="1:10" x14ac:dyDescent="0.25">
      <c r="A21" s="509" t="s">
        <v>1527</v>
      </c>
      <c r="B21" s="510"/>
      <c r="C21" s="510"/>
      <c r="D21" s="510"/>
      <c r="E21" s="510"/>
      <c r="F21" s="510"/>
      <c r="G21" s="510"/>
      <c r="H21" s="510"/>
      <c r="I21" s="511"/>
    </row>
    <row r="22" spans="1:10" ht="27" customHeight="1" x14ac:dyDescent="0.25">
      <c r="A22" s="485" t="s">
        <v>331</v>
      </c>
      <c r="B22" s="484"/>
      <c r="C22" s="484"/>
      <c r="D22" s="484"/>
      <c r="E22" s="499" t="s">
        <v>2449</v>
      </c>
      <c r="F22" s="499"/>
      <c r="G22" s="499"/>
      <c r="H22" s="499"/>
      <c r="I22" s="39">
        <v>3</v>
      </c>
    </row>
    <row r="23" spans="1:10" ht="15" customHeight="1" x14ac:dyDescent="0.25">
      <c r="A23" s="485" t="s">
        <v>360</v>
      </c>
      <c r="B23" s="484"/>
      <c r="C23" s="484"/>
      <c r="D23" s="484"/>
      <c r="E23" s="484" t="s">
        <v>164</v>
      </c>
      <c r="F23" s="484"/>
      <c r="G23" s="484"/>
      <c r="H23" s="484"/>
      <c r="I23" s="39">
        <v>3</v>
      </c>
    </row>
    <row r="24" spans="1:10" ht="28.5" customHeight="1" x14ac:dyDescent="0.25">
      <c r="A24" s="504" t="s">
        <v>2422</v>
      </c>
      <c r="B24" s="505"/>
      <c r="C24" s="505"/>
      <c r="D24" s="505"/>
      <c r="E24" s="506" t="s">
        <v>2450</v>
      </c>
      <c r="F24" s="506"/>
      <c r="G24" s="506"/>
      <c r="H24" s="506"/>
      <c r="I24" s="83">
        <v>3</v>
      </c>
    </row>
    <row r="25" spans="1:10" ht="27.75" customHeight="1" x14ac:dyDescent="0.25">
      <c r="A25" s="504" t="s">
        <v>2</v>
      </c>
      <c r="B25" s="505"/>
      <c r="C25" s="505"/>
      <c r="D25" s="505"/>
      <c r="E25" s="507" t="s">
        <v>2536</v>
      </c>
      <c r="F25" s="507"/>
      <c r="G25" s="507"/>
      <c r="H25" s="507"/>
      <c r="I25" s="83">
        <v>6</v>
      </c>
      <c r="J25" s="367"/>
    </row>
    <row r="26" spans="1:10" ht="49.5" customHeight="1" x14ac:dyDescent="0.25">
      <c r="A26" s="504" t="s">
        <v>1887</v>
      </c>
      <c r="B26" s="505"/>
      <c r="C26" s="505"/>
      <c r="D26" s="505"/>
      <c r="E26" s="505" t="s">
        <v>2671</v>
      </c>
      <c r="F26" s="505"/>
      <c r="G26" s="505"/>
      <c r="H26" s="505"/>
      <c r="I26" s="83">
        <v>6</v>
      </c>
    </row>
    <row r="27" spans="1:10" x14ac:dyDescent="0.25">
      <c r="A27" s="513" t="s">
        <v>1395</v>
      </c>
      <c r="B27" s="514"/>
      <c r="C27" s="514"/>
      <c r="D27" s="514"/>
      <c r="E27" s="514"/>
      <c r="F27" s="514"/>
      <c r="G27" s="514"/>
      <c r="H27" s="515"/>
      <c r="I27" s="241">
        <f>SUM(I23:I26)</f>
        <v>18</v>
      </c>
    </row>
    <row r="28" spans="1:10" x14ac:dyDescent="0.25">
      <c r="A28" s="516" t="s">
        <v>2434</v>
      </c>
      <c r="B28" s="517"/>
      <c r="C28" s="517"/>
      <c r="D28" s="517"/>
      <c r="E28" s="517"/>
      <c r="F28" s="517"/>
      <c r="G28" s="517"/>
      <c r="H28" s="518"/>
      <c r="I28" s="128">
        <f>SUM(I10,I27)</f>
        <v>38</v>
      </c>
    </row>
    <row r="29" spans="1:10" x14ac:dyDescent="0.25">
      <c r="A29" s="540" t="s">
        <v>6</v>
      </c>
      <c r="B29" s="540"/>
      <c r="C29" s="540"/>
      <c r="D29" s="540"/>
      <c r="E29" s="540"/>
      <c r="F29" s="540"/>
      <c r="G29" s="540"/>
      <c r="H29" s="540"/>
      <c r="I29" s="540"/>
    </row>
    <row r="30" spans="1:10" ht="51.75" customHeight="1" x14ac:dyDescent="0.25">
      <c r="A30" s="503" t="s">
        <v>2421</v>
      </c>
      <c r="B30" s="503"/>
      <c r="C30" s="503"/>
      <c r="D30" s="503"/>
      <c r="E30" s="503"/>
      <c r="F30" s="503"/>
      <c r="G30" s="503"/>
      <c r="H30" s="503"/>
      <c r="I30" s="503"/>
    </row>
    <row r="31" spans="1:10" ht="78.75" customHeight="1" x14ac:dyDescent="0.25">
      <c r="A31" s="541" t="s">
        <v>2435</v>
      </c>
      <c r="B31" s="541"/>
      <c r="C31" s="541"/>
      <c r="D31" s="541"/>
      <c r="E31" s="541"/>
      <c r="F31" s="541"/>
      <c r="G31" s="541"/>
      <c r="H31" s="541"/>
      <c r="I31" s="541"/>
    </row>
    <row r="32" spans="1:10" ht="39" customHeight="1" x14ac:dyDescent="0.25">
      <c r="A32" s="470" t="s">
        <v>2436</v>
      </c>
      <c r="B32" s="470"/>
      <c r="C32" s="470"/>
      <c r="D32" s="470"/>
      <c r="E32" s="470"/>
      <c r="F32" s="470"/>
      <c r="G32" s="470"/>
      <c r="H32" s="470"/>
      <c r="I32" s="470"/>
    </row>
    <row r="33" spans="1:4" x14ac:dyDescent="0.25">
      <c r="A33" s="418" t="s">
        <v>560</v>
      </c>
      <c r="B33" s="418"/>
      <c r="C33" s="418" t="s">
        <v>1361</v>
      </c>
      <c r="D33" s="418"/>
    </row>
  </sheetData>
  <sheetProtection password="CA9D" sheet="1" objects="1" scenarios="1"/>
  <mergeCells count="50">
    <mergeCell ref="A6:D6"/>
    <mergeCell ref="E6:H6"/>
    <mergeCell ref="A1:I1"/>
    <mergeCell ref="A2:I2"/>
    <mergeCell ref="A3:B3"/>
    <mergeCell ref="C3:I3"/>
    <mergeCell ref="A5:I5"/>
    <mergeCell ref="A7:D7"/>
    <mergeCell ref="E7:H7"/>
    <mergeCell ref="A8:D8"/>
    <mergeCell ref="E8:H8"/>
    <mergeCell ref="A9:D9"/>
    <mergeCell ref="E9:H9"/>
    <mergeCell ref="A10:H10"/>
    <mergeCell ref="A11:I11"/>
    <mergeCell ref="A12:D12"/>
    <mergeCell ref="E12:H12"/>
    <mergeCell ref="A13:D13"/>
    <mergeCell ref="E13:H13"/>
    <mergeCell ref="A20:H20"/>
    <mergeCell ref="A14:D14"/>
    <mergeCell ref="E14:H14"/>
    <mergeCell ref="A15:D15"/>
    <mergeCell ref="E15:H15"/>
    <mergeCell ref="A16:D16"/>
    <mergeCell ref="E16:H16"/>
    <mergeCell ref="A17:D17"/>
    <mergeCell ref="E17:H17"/>
    <mergeCell ref="A18:D18"/>
    <mergeCell ref="E18:H18"/>
    <mergeCell ref="A19:H19"/>
    <mergeCell ref="A28:H28"/>
    <mergeCell ref="A21:I21"/>
    <mergeCell ref="A22:D22"/>
    <mergeCell ref="E22:H22"/>
    <mergeCell ref="A23:D23"/>
    <mergeCell ref="E23:H23"/>
    <mergeCell ref="A24:D24"/>
    <mergeCell ref="E24:H24"/>
    <mergeCell ref="A25:D25"/>
    <mergeCell ref="E25:H25"/>
    <mergeCell ref="A26:D26"/>
    <mergeCell ref="E26:H26"/>
    <mergeCell ref="A27:H27"/>
    <mergeCell ref="A29:I29"/>
    <mergeCell ref="A30:I30"/>
    <mergeCell ref="A31:I31"/>
    <mergeCell ref="A32:I32"/>
    <mergeCell ref="A33:B33"/>
    <mergeCell ref="C33:D33"/>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I23"/>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14.65" x14ac:dyDescent="0.3">
      <c r="A1" s="447" t="s">
        <v>320</v>
      </c>
      <c r="B1" s="447"/>
      <c r="C1" s="447"/>
      <c r="D1" s="447"/>
      <c r="E1" s="447"/>
      <c r="F1" s="447"/>
      <c r="G1" s="447"/>
      <c r="H1" s="447"/>
      <c r="I1" s="447"/>
    </row>
    <row r="2" spans="1:9" ht="14.65" x14ac:dyDescent="0.3">
      <c r="A2" s="447" t="s">
        <v>505</v>
      </c>
      <c r="B2" s="447"/>
      <c r="C2" s="447"/>
      <c r="D2" s="447"/>
      <c r="E2" s="447"/>
      <c r="F2" s="447"/>
      <c r="G2" s="447"/>
      <c r="H2" s="447"/>
      <c r="I2" s="447"/>
    </row>
    <row r="3" spans="1:9" ht="14.65" x14ac:dyDescent="0.3">
      <c r="A3" s="519" t="s">
        <v>27</v>
      </c>
      <c r="B3" s="520"/>
      <c r="C3" s="520" t="s">
        <v>788</v>
      </c>
      <c r="D3" s="520"/>
      <c r="E3" s="520"/>
      <c r="F3" s="520"/>
      <c r="G3" s="520"/>
      <c r="H3" s="520"/>
      <c r="I3" s="521"/>
    </row>
    <row r="4" spans="1:9" ht="14.65" x14ac:dyDescent="0.3">
      <c r="A4" s="81" t="s">
        <v>29</v>
      </c>
      <c r="B4" s="644" t="s">
        <v>1088</v>
      </c>
      <c r="C4" s="644"/>
      <c r="D4" s="644"/>
      <c r="E4" s="644"/>
      <c r="F4" s="283"/>
      <c r="G4" s="283"/>
      <c r="H4" s="283"/>
      <c r="I4" s="83"/>
    </row>
    <row r="5" spans="1:9" ht="14.65" x14ac:dyDescent="0.3">
      <c r="A5" s="529"/>
      <c r="B5" s="530"/>
      <c r="C5" s="530"/>
      <c r="D5" s="530"/>
      <c r="E5" s="530"/>
      <c r="F5" s="530"/>
      <c r="G5" s="530"/>
      <c r="H5" s="530"/>
      <c r="I5" s="531"/>
    </row>
    <row r="6" spans="1:9" x14ac:dyDescent="0.25">
      <c r="A6" s="682" t="s">
        <v>1385</v>
      </c>
      <c r="B6" s="683"/>
      <c r="C6" s="683"/>
      <c r="D6" s="683"/>
      <c r="E6" s="683"/>
      <c r="F6" s="683"/>
      <c r="G6" s="683"/>
      <c r="H6" s="683"/>
      <c r="I6" s="684"/>
    </row>
    <row r="7" spans="1:9" x14ac:dyDescent="0.25">
      <c r="A7" s="650" t="s">
        <v>13</v>
      </c>
      <c r="B7" s="506"/>
      <c r="C7" s="506"/>
      <c r="D7" s="506"/>
      <c r="E7" s="506" t="s">
        <v>136</v>
      </c>
      <c r="F7" s="506"/>
      <c r="G7" s="506"/>
      <c r="H7" s="506"/>
      <c r="I7" s="105">
        <v>6</v>
      </c>
    </row>
    <row r="8" spans="1:9" x14ac:dyDescent="0.25">
      <c r="A8" s="572" t="s">
        <v>134</v>
      </c>
      <c r="B8" s="512"/>
      <c r="C8" s="512"/>
      <c r="D8" s="512"/>
      <c r="E8" s="512" t="s">
        <v>1049</v>
      </c>
      <c r="F8" s="512"/>
      <c r="G8" s="512"/>
      <c r="H8" s="512"/>
      <c r="I8" s="103">
        <v>3</v>
      </c>
    </row>
    <row r="9" spans="1:9" x14ac:dyDescent="0.25">
      <c r="A9" s="498" t="s">
        <v>380</v>
      </c>
      <c r="B9" s="499"/>
      <c r="C9" s="499"/>
      <c r="D9" s="499"/>
      <c r="E9" s="499" t="s">
        <v>328</v>
      </c>
      <c r="F9" s="499"/>
      <c r="G9" s="499"/>
      <c r="H9" s="499"/>
      <c r="I9" s="103">
        <v>4</v>
      </c>
    </row>
    <row r="10" spans="1:9" ht="15" customHeight="1" x14ac:dyDescent="0.25">
      <c r="A10" s="650" t="s">
        <v>363</v>
      </c>
      <c r="B10" s="506"/>
      <c r="C10" s="506"/>
      <c r="D10" s="506"/>
      <c r="E10" s="506" t="s">
        <v>8</v>
      </c>
      <c r="F10" s="506"/>
      <c r="G10" s="506"/>
      <c r="H10" s="506"/>
      <c r="I10" s="105">
        <v>6</v>
      </c>
    </row>
    <row r="11" spans="1:9" s="9" customFormat="1" ht="30" customHeight="1" x14ac:dyDescent="0.25">
      <c r="A11" s="645" t="s">
        <v>10</v>
      </c>
      <c r="B11" s="646"/>
      <c r="C11" s="646"/>
      <c r="D11" s="646"/>
      <c r="E11" s="506" t="s">
        <v>623</v>
      </c>
      <c r="F11" s="506"/>
      <c r="G11" s="506"/>
      <c r="H11" s="506"/>
      <c r="I11" s="105">
        <v>6</v>
      </c>
    </row>
    <row r="12" spans="1:9" x14ac:dyDescent="0.25">
      <c r="A12" s="645" t="s">
        <v>11</v>
      </c>
      <c r="B12" s="646"/>
      <c r="C12" s="646"/>
      <c r="D12" s="646"/>
      <c r="E12" s="506" t="s">
        <v>33</v>
      </c>
      <c r="F12" s="506"/>
      <c r="G12" s="506"/>
      <c r="H12" s="506"/>
      <c r="I12" s="105">
        <v>6</v>
      </c>
    </row>
    <row r="13" spans="1:9" x14ac:dyDescent="0.25">
      <c r="A13" s="538" t="s">
        <v>162</v>
      </c>
      <c r="B13" s="539"/>
      <c r="C13" s="539"/>
      <c r="D13" s="539"/>
      <c r="E13" s="539" t="s">
        <v>1086</v>
      </c>
      <c r="F13" s="539"/>
      <c r="G13" s="539"/>
      <c r="H13" s="539"/>
      <c r="I13" s="103">
        <v>1</v>
      </c>
    </row>
    <row r="14" spans="1:9" ht="30.95" customHeight="1" x14ac:dyDescent="0.25">
      <c r="A14" s="504" t="s">
        <v>15</v>
      </c>
      <c r="B14" s="505"/>
      <c r="C14" s="505"/>
      <c r="D14" s="505"/>
      <c r="E14" s="499" t="s">
        <v>80</v>
      </c>
      <c r="F14" s="499"/>
      <c r="G14" s="499"/>
      <c r="H14" s="499"/>
      <c r="I14" s="83">
        <v>3</v>
      </c>
    </row>
    <row r="15" spans="1:9" x14ac:dyDescent="0.25">
      <c r="A15" s="645" t="s">
        <v>212</v>
      </c>
      <c r="B15" s="646"/>
      <c r="C15" s="646"/>
      <c r="D15" s="646"/>
      <c r="E15" s="646" t="s">
        <v>12</v>
      </c>
      <c r="F15" s="646"/>
      <c r="G15" s="646"/>
      <c r="H15" s="646"/>
      <c r="I15" s="105">
        <v>3</v>
      </c>
    </row>
    <row r="16" spans="1:9" ht="15" customHeight="1" x14ac:dyDescent="0.25">
      <c r="A16" s="650" t="s">
        <v>378</v>
      </c>
      <c r="B16" s="506"/>
      <c r="C16" s="506"/>
      <c r="D16" s="506"/>
      <c r="E16" s="506" t="s">
        <v>132</v>
      </c>
      <c r="F16" s="506"/>
      <c r="G16" s="506"/>
      <c r="H16" s="506"/>
      <c r="I16" s="105">
        <v>3</v>
      </c>
    </row>
    <row r="17" spans="1:9" ht="15" customHeight="1" x14ac:dyDescent="0.25">
      <c r="A17" s="498" t="s">
        <v>362</v>
      </c>
      <c r="B17" s="499"/>
      <c r="C17" s="499"/>
      <c r="D17" s="499"/>
      <c r="E17" s="499" t="s">
        <v>9</v>
      </c>
      <c r="F17" s="499"/>
      <c r="G17" s="499"/>
      <c r="H17" s="499"/>
      <c r="I17" s="83">
        <v>3</v>
      </c>
    </row>
    <row r="18" spans="1:9" x14ac:dyDescent="0.25">
      <c r="A18" s="498" t="s">
        <v>1084</v>
      </c>
      <c r="B18" s="499"/>
      <c r="C18" s="499"/>
      <c r="D18" s="499"/>
      <c r="E18" s="528" t="s">
        <v>1085</v>
      </c>
      <c r="F18" s="528"/>
      <c r="G18" s="528"/>
      <c r="H18" s="528"/>
      <c r="I18" s="83">
        <v>3</v>
      </c>
    </row>
    <row r="19" spans="1:9" x14ac:dyDescent="0.25">
      <c r="A19" s="498" t="s">
        <v>39</v>
      </c>
      <c r="B19" s="499"/>
      <c r="C19" s="499"/>
      <c r="D19" s="499"/>
      <c r="E19" s="647" t="s">
        <v>81</v>
      </c>
      <c r="F19" s="647"/>
      <c r="G19" s="647"/>
      <c r="H19" s="647"/>
      <c r="I19" s="83">
        <v>6</v>
      </c>
    </row>
    <row r="20" spans="1:9" x14ac:dyDescent="0.25">
      <c r="A20" s="498" t="s">
        <v>37</v>
      </c>
      <c r="B20" s="499"/>
      <c r="C20" s="499"/>
      <c r="D20" s="499"/>
      <c r="E20" s="499" t="s">
        <v>1747</v>
      </c>
      <c r="F20" s="499"/>
      <c r="G20" s="499"/>
      <c r="H20" s="499"/>
      <c r="I20" s="103">
        <v>4</v>
      </c>
    </row>
    <row r="21" spans="1:9" x14ac:dyDescent="0.25">
      <c r="A21" s="498" t="s">
        <v>4</v>
      </c>
      <c r="B21" s="499"/>
      <c r="C21" s="499"/>
      <c r="D21" s="499"/>
      <c r="E21" s="499" t="s">
        <v>1087</v>
      </c>
      <c r="F21" s="499"/>
      <c r="G21" s="499"/>
      <c r="H21" s="499"/>
      <c r="I21" s="83">
        <v>3</v>
      </c>
    </row>
    <row r="22" spans="1:9" x14ac:dyDescent="0.25">
      <c r="A22" s="516" t="s">
        <v>1563</v>
      </c>
      <c r="B22" s="517"/>
      <c r="C22" s="517"/>
      <c r="D22" s="517"/>
      <c r="E22" s="517"/>
      <c r="F22" s="517"/>
      <c r="G22" s="517"/>
      <c r="H22" s="518"/>
      <c r="I22" s="86">
        <f>SUM(I7:I21)</f>
        <v>60</v>
      </c>
    </row>
    <row r="23" spans="1:9" x14ac:dyDescent="0.25">
      <c r="A23" s="527" t="s">
        <v>560</v>
      </c>
      <c r="B23" s="527"/>
      <c r="C23" s="527" t="s">
        <v>1361</v>
      </c>
      <c r="D23" s="527"/>
      <c r="E23" s="87"/>
      <c r="F23" s="87"/>
      <c r="G23" s="87"/>
      <c r="H23" s="87"/>
      <c r="I23" s="93"/>
    </row>
  </sheetData>
  <sheetProtection password="CA9D" sheet="1" objects="1" scenarios="1"/>
  <mergeCells count="40">
    <mergeCell ref="A1:I1"/>
    <mergeCell ref="A2:I2"/>
    <mergeCell ref="A5:I5"/>
    <mergeCell ref="A10:D10"/>
    <mergeCell ref="E10:H10"/>
    <mergeCell ref="A6:I6"/>
    <mergeCell ref="A3:B3"/>
    <mergeCell ref="C3:I3"/>
    <mergeCell ref="B4:E4"/>
    <mergeCell ref="A9:D9"/>
    <mergeCell ref="A7:D7"/>
    <mergeCell ref="E7:H7"/>
    <mergeCell ref="A8:D8"/>
    <mergeCell ref="E8:H8"/>
    <mergeCell ref="E12:H12"/>
    <mergeCell ref="A21:D21"/>
    <mergeCell ref="E21:H21"/>
    <mergeCell ref="A18:D18"/>
    <mergeCell ref="E18:H18"/>
    <mergeCell ref="A13:D13"/>
    <mergeCell ref="E13:H13"/>
    <mergeCell ref="A14:D14"/>
    <mergeCell ref="A15:D15"/>
    <mergeCell ref="E15:H15"/>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sqref="A1:I1"/>
    </sheetView>
  </sheetViews>
  <sheetFormatPr defaultColWidth="9.140625" defaultRowHeight="15" x14ac:dyDescent="0.25"/>
  <cols>
    <col min="1" max="8" width="9.140625" style="368"/>
    <col min="9" max="9" width="9.140625" style="373"/>
    <col min="10" max="16384" width="9.140625" style="368"/>
  </cols>
  <sheetData>
    <row r="1" spans="1:9" x14ac:dyDescent="0.25">
      <c r="A1" s="447" t="s">
        <v>2603</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772</v>
      </c>
      <c r="C4" s="644"/>
      <c r="D4" s="644"/>
      <c r="E4" s="644"/>
      <c r="F4" s="369"/>
      <c r="G4" s="369"/>
      <c r="H4" s="369"/>
      <c r="I4" s="83"/>
    </row>
    <row r="5" spans="1:9" x14ac:dyDescent="0.25">
      <c r="A5" s="672"/>
      <c r="B5" s="673"/>
      <c r="C5" s="673"/>
      <c r="D5" s="673"/>
      <c r="E5" s="673"/>
      <c r="F5" s="673"/>
      <c r="G5" s="673"/>
      <c r="H5" s="673"/>
      <c r="I5" s="674"/>
    </row>
    <row r="6" spans="1:9" ht="29.25" customHeight="1" x14ac:dyDescent="0.25">
      <c r="A6" s="583" t="s">
        <v>331</v>
      </c>
      <c r="B6" s="584"/>
      <c r="C6" s="584"/>
      <c r="D6" s="584"/>
      <c r="E6" s="635" t="s">
        <v>2449</v>
      </c>
      <c r="F6" s="635"/>
      <c r="G6" s="635"/>
      <c r="H6" s="635"/>
      <c r="I6" s="109">
        <v>3</v>
      </c>
    </row>
    <row r="7" spans="1:9" ht="15" customHeight="1" x14ac:dyDescent="0.25">
      <c r="A7" s="687" t="s">
        <v>2604</v>
      </c>
      <c r="B7" s="528"/>
      <c r="C7" s="528"/>
      <c r="D7" s="528"/>
      <c r="E7" s="499" t="s">
        <v>775</v>
      </c>
      <c r="F7" s="499"/>
      <c r="G7" s="499"/>
      <c r="H7" s="499"/>
      <c r="I7" s="370">
        <v>4</v>
      </c>
    </row>
    <row r="8" spans="1:9" x14ac:dyDescent="0.25">
      <c r="A8" s="498" t="s">
        <v>2605</v>
      </c>
      <c r="B8" s="499"/>
      <c r="C8" s="499"/>
      <c r="D8" s="499"/>
      <c r="E8" s="499" t="s">
        <v>500</v>
      </c>
      <c r="F8" s="499"/>
      <c r="G8" s="499"/>
      <c r="H8" s="499"/>
      <c r="I8" s="83">
        <v>3</v>
      </c>
    </row>
    <row r="9" spans="1:9" ht="15" customHeight="1" x14ac:dyDescent="0.25">
      <c r="A9" s="498" t="s">
        <v>363</v>
      </c>
      <c r="B9" s="499"/>
      <c r="C9" s="499"/>
      <c r="D9" s="499"/>
      <c r="E9" s="499" t="s">
        <v>8</v>
      </c>
      <c r="F9" s="499"/>
      <c r="G9" s="499"/>
      <c r="H9" s="499"/>
      <c r="I9" s="83">
        <v>6</v>
      </c>
    </row>
    <row r="10" spans="1:9" ht="30" customHeight="1" x14ac:dyDescent="0.25">
      <c r="A10" s="504" t="s">
        <v>2422</v>
      </c>
      <c r="B10" s="505"/>
      <c r="C10" s="505"/>
      <c r="D10" s="505"/>
      <c r="E10" s="506" t="s">
        <v>2450</v>
      </c>
      <c r="F10" s="506"/>
      <c r="G10" s="506"/>
      <c r="H10" s="506"/>
      <c r="I10" s="83">
        <v>3</v>
      </c>
    </row>
    <row r="11" spans="1:9" ht="30" customHeight="1" x14ac:dyDescent="0.25">
      <c r="A11" s="504" t="s">
        <v>2</v>
      </c>
      <c r="B11" s="505"/>
      <c r="C11" s="505"/>
      <c r="D11" s="505"/>
      <c r="E11" s="507" t="s">
        <v>2553</v>
      </c>
      <c r="F11" s="507"/>
      <c r="G11" s="507"/>
      <c r="H11" s="507"/>
      <c r="I11" s="83">
        <v>6</v>
      </c>
    </row>
    <row r="12" spans="1:9" x14ac:dyDescent="0.25">
      <c r="A12" s="498" t="s">
        <v>2606</v>
      </c>
      <c r="B12" s="499"/>
      <c r="C12" s="499"/>
      <c r="D12" s="499"/>
      <c r="E12" s="499" t="s">
        <v>452</v>
      </c>
      <c r="F12" s="499"/>
      <c r="G12" s="499"/>
      <c r="H12" s="499"/>
      <c r="I12" s="83">
        <v>3</v>
      </c>
    </row>
    <row r="13" spans="1:9" x14ac:dyDescent="0.25">
      <c r="A13" s="498" t="s">
        <v>2607</v>
      </c>
      <c r="B13" s="499"/>
      <c r="C13" s="499"/>
      <c r="D13" s="499"/>
      <c r="E13" s="505" t="s">
        <v>215</v>
      </c>
      <c r="F13" s="505"/>
      <c r="G13" s="505"/>
      <c r="H13" s="505"/>
      <c r="I13" s="83">
        <v>3</v>
      </c>
    </row>
    <row r="14" spans="1:9" x14ac:dyDescent="0.25">
      <c r="A14" s="504" t="s">
        <v>727</v>
      </c>
      <c r="B14" s="505"/>
      <c r="C14" s="505"/>
      <c r="D14" s="505"/>
      <c r="E14" s="539" t="s">
        <v>2608</v>
      </c>
      <c r="F14" s="539"/>
      <c r="G14" s="539"/>
      <c r="H14" s="539"/>
      <c r="I14" s="83">
        <v>6</v>
      </c>
    </row>
    <row r="15" spans="1:9" ht="15" customHeight="1" x14ac:dyDescent="0.25">
      <c r="A15" s="498" t="s">
        <v>362</v>
      </c>
      <c r="B15" s="499"/>
      <c r="C15" s="499"/>
      <c r="D15" s="499"/>
      <c r="E15" s="499" t="s">
        <v>9</v>
      </c>
      <c r="F15" s="499"/>
      <c r="G15" s="499"/>
      <c r="H15" s="499"/>
      <c r="I15" s="83">
        <v>3</v>
      </c>
    </row>
    <row r="16" spans="1:9" ht="15" customHeight="1" x14ac:dyDescent="0.25">
      <c r="A16" s="498" t="s">
        <v>562</v>
      </c>
      <c r="B16" s="499"/>
      <c r="C16" s="499"/>
      <c r="D16" s="499"/>
      <c r="E16" s="499" t="s">
        <v>563</v>
      </c>
      <c r="F16" s="499"/>
      <c r="G16" s="499"/>
      <c r="H16" s="499"/>
      <c r="I16" s="103">
        <v>4</v>
      </c>
    </row>
    <row r="17" spans="1:9" ht="31.5" customHeight="1" x14ac:dyDescent="0.25">
      <c r="A17" s="645" t="s">
        <v>805</v>
      </c>
      <c r="B17" s="646"/>
      <c r="C17" s="646"/>
      <c r="D17" s="646"/>
      <c r="E17" s="506" t="s">
        <v>80</v>
      </c>
      <c r="F17" s="506"/>
      <c r="G17" s="506"/>
      <c r="H17" s="506"/>
      <c r="I17" s="105">
        <v>3</v>
      </c>
    </row>
    <row r="18" spans="1:9" x14ac:dyDescent="0.25">
      <c r="A18" s="498" t="s">
        <v>2466</v>
      </c>
      <c r="B18" s="499"/>
      <c r="C18" s="499"/>
      <c r="D18" s="499"/>
      <c r="E18" s="499"/>
      <c r="F18" s="499"/>
      <c r="G18" s="499"/>
      <c r="H18" s="499"/>
      <c r="I18" s="83">
        <v>15</v>
      </c>
    </row>
    <row r="19" spans="1:9" x14ac:dyDescent="0.25">
      <c r="A19" s="516" t="s">
        <v>1396</v>
      </c>
      <c r="B19" s="517"/>
      <c r="C19" s="517"/>
      <c r="D19" s="517"/>
      <c r="E19" s="517"/>
      <c r="F19" s="517"/>
      <c r="G19" s="517"/>
      <c r="H19" s="518"/>
      <c r="I19" s="86">
        <f>SUM(I6:I18)</f>
        <v>62</v>
      </c>
    </row>
    <row r="20" spans="1:9" x14ac:dyDescent="0.25">
      <c r="A20" s="502" t="s">
        <v>6</v>
      </c>
      <c r="B20" s="502"/>
      <c r="C20" s="502"/>
      <c r="D20" s="502"/>
      <c r="E20" s="502"/>
      <c r="F20" s="502"/>
      <c r="G20" s="502"/>
      <c r="H20" s="502"/>
      <c r="I20" s="502"/>
    </row>
    <row r="21" spans="1:9" ht="53.25" customHeight="1" x14ac:dyDescent="0.25">
      <c r="A21" s="503" t="s">
        <v>2421</v>
      </c>
      <c r="B21" s="503"/>
      <c r="C21" s="503"/>
      <c r="D21" s="503"/>
      <c r="E21" s="503"/>
      <c r="F21" s="503"/>
      <c r="G21" s="503"/>
      <c r="H21" s="503"/>
      <c r="I21" s="503"/>
    </row>
    <row r="22" spans="1:9" x14ac:dyDescent="0.25">
      <c r="A22" s="503" t="s">
        <v>2609</v>
      </c>
      <c r="B22" s="503"/>
      <c r="C22" s="503"/>
      <c r="D22" s="503"/>
      <c r="E22" s="503"/>
      <c r="F22" s="503"/>
      <c r="G22" s="503"/>
      <c r="H22" s="503"/>
      <c r="I22" s="503"/>
    </row>
    <row r="23" spans="1:9" ht="43.5" customHeight="1" x14ac:dyDescent="0.25">
      <c r="A23" s="640" t="s">
        <v>2610</v>
      </c>
      <c r="B23" s="734"/>
      <c r="C23" s="734"/>
      <c r="D23" s="734"/>
      <c r="E23" s="734"/>
      <c r="F23" s="734"/>
      <c r="G23" s="734"/>
      <c r="H23" s="734"/>
      <c r="I23" s="734"/>
    </row>
    <row r="24" spans="1:9" ht="46.5" customHeight="1" x14ac:dyDescent="0.25">
      <c r="A24" s="640" t="s">
        <v>2611</v>
      </c>
      <c r="B24" s="734"/>
      <c r="C24" s="734"/>
      <c r="D24" s="734"/>
      <c r="E24" s="734"/>
      <c r="F24" s="734"/>
      <c r="G24" s="734"/>
      <c r="H24" s="734"/>
      <c r="I24" s="734"/>
    </row>
    <row r="25" spans="1:9" x14ac:dyDescent="0.25">
      <c r="A25" s="527" t="s">
        <v>560</v>
      </c>
      <c r="B25" s="527"/>
      <c r="C25" s="527" t="s">
        <v>1361</v>
      </c>
      <c r="D25" s="527"/>
      <c r="E25" s="375"/>
      <c r="F25" s="375"/>
      <c r="G25" s="375"/>
      <c r="H25" s="375"/>
      <c r="I25" s="93"/>
    </row>
  </sheetData>
  <sheetProtection password="CA9D" sheet="1" objects="1" scenarios="1"/>
  <mergeCells count="40">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3:I23"/>
    <mergeCell ref="A24:I24"/>
    <mergeCell ref="A25:B25"/>
    <mergeCell ref="C25:D25"/>
    <mergeCell ref="A18:D18"/>
    <mergeCell ref="E18:H18"/>
    <mergeCell ref="A19:H19"/>
    <mergeCell ref="A20:I20"/>
    <mergeCell ref="A21:I21"/>
    <mergeCell ref="A22:I22"/>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zoomScaleNormal="100" workbookViewId="0">
      <selection activeCell="E16" sqref="E16:H16"/>
    </sheetView>
  </sheetViews>
  <sheetFormatPr defaultColWidth="9.140625" defaultRowHeight="15" x14ac:dyDescent="0.25"/>
  <cols>
    <col min="1" max="8" width="9.140625" style="368"/>
    <col min="9" max="9" width="9.140625" style="373"/>
    <col min="10" max="16384" width="9.140625" style="368"/>
  </cols>
  <sheetData>
    <row r="1" spans="1:9" x14ac:dyDescent="0.25">
      <c r="A1" s="447" t="s">
        <v>2612</v>
      </c>
      <c r="B1" s="447"/>
      <c r="C1" s="447"/>
      <c r="D1" s="447"/>
      <c r="E1" s="447"/>
      <c r="F1" s="447"/>
      <c r="G1" s="447"/>
      <c r="H1" s="447"/>
      <c r="I1" s="447"/>
    </row>
    <row r="2" spans="1:9" x14ac:dyDescent="0.25">
      <c r="A2" s="447" t="s">
        <v>42</v>
      </c>
      <c r="B2" s="447"/>
      <c r="C2" s="447"/>
      <c r="D2" s="447"/>
      <c r="E2" s="447"/>
      <c r="F2" s="447"/>
      <c r="G2" s="447"/>
      <c r="H2" s="447"/>
      <c r="I2" s="447"/>
    </row>
    <row r="3" spans="1:9" ht="15" customHeight="1" x14ac:dyDescent="0.25">
      <c r="A3" s="519" t="s">
        <v>27</v>
      </c>
      <c r="B3" s="520"/>
      <c r="C3" s="520" t="s">
        <v>40</v>
      </c>
      <c r="D3" s="520"/>
      <c r="E3" s="520"/>
      <c r="F3" s="520"/>
      <c r="G3" s="520"/>
      <c r="H3" s="520"/>
      <c r="I3" s="521"/>
    </row>
    <row r="4" spans="1:9" ht="15" customHeight="1" x14ac:dyDescent="0.25">
      <c r="A4" s="81" t="s">
        <v>29</v>
      </c>
      <c r="B4" s="644" t="s">
        <v>2613</v>
      </c>
      <c r="C4" s="644"/>
      <c r="D4" s="644"/>
      <c r="E4" s="644"/>
      <c r="F4" s="369"/>
      <c r="G4" s="369"/>
      <c r="H4" s="369"/>
      <c r="I4" s="83"/>
    </row>
    <row r="5" spans="1:9" x14ac:dyDescent="0.25">
      <c r="A5" s="672"/>
      <c r="B5" s="673"/>
      <c r="C5" s="673"/>
      <c r="D5" s="673"/>
      <c r="E5" s="673"/>
      <c r="F5" s="673"/>
      <c r="G5" s="673"/>
      <c r="H5" s="673"/>
      <c r="I5" s="674"/>
    </row>
    <row r="6" spans="1:9" x14ac:dyDescent="0.25">
      <c r="A6" s="634" t="s">
        <v>349</v>
      </c>
      <c r="B6" s="635"/>
      <c r="C6" s="635"/>
      <c r="D6" s="635"/>
      <c r="E6" s="635" t="s">
        <v>19</v>
      </c>
      <c r="F6" s="635"/>
      <c r="G6" s="635"/>
      <c r="H6" s="635"/>
      <c r="I6" s="109">
        <v>6</v>
      </c>
    </row>
    <row r="7" spans="1:9" x14ac:dyDescent="0.25">
      <c r="A7" s="498" t="s">
        <v>134</v>
      </c>
      <c r="B7" s="499"/>
      <c r="C7" s="499"/>
      <c r="D7" s="499"/>
      <c r="E7" s="499" t="s">
        <v>2614</v>
      </c>
      <c r="F7" s="499"/>
      <c r="G7" s="499"/>
      <c r="H7" s="499"/>
      <c r="I7" s="83">
        <v>3</v>
      </c>
    </row>
    <row r="8" spans="1:9" ht="29.25" customHeight="1" x14ac:dyDescent="0.25">
      <c r="A8" s="504" t="s">
        <v>331</v>
      </c>
      <c r="B8" s="505"/>
      <c r="C8" s="505"/>
      <c r="D8" s="505"/>
      <c r="E8" s="499" t="s">
        <v>2449</v>
      </c>
      <c r="F8" s="499"/>
      <c r="G8" s="499"/>
      <c r="H8" s="499"/>
      <c r="I8" s="83">
        <v>3</v>
      </c>
    </row>
    <row r="9" spans="1:9" x14ac:dyDescent="0.25">
      <c r="A9" s="498" t="s">
        <v>20</v>
      </c>
      <c r="B9" s="499"/>
      <c r="C9" s="499"/>
      <c r="D9" s="499"/>
      <c r="E9" s="499" t="s">
        <v>640</v>
      </c>
      <c r="F9" s="499"/>
      <c r="G9" s="499"/>
      <c r="H9" s="499"/>
      <c r="I9" s="83">
        <v>3</v>
      </c>
    </row>
    <row r="10" spans="1:9" x14ac:dyDescent="0.25">
      <c r="A10" s="498" t="s">
        <v>24</v>
      </c>
      <c r="B10" s="499"/>
      <c r="C10" s="499"/>
      <c r="D10" s="499"/>
      <c r="E10" s="499" t="s">
        <v>25</v>
      </c>
      <c r="F10" s="499"/>
      <c r="G10" s="499"/>
      <c r="H10" s="499"/>
      <c r="I10" s="83">
        <v>3</v>
      </c>
    </row>
    <row r="11" spans="1:9" x14ac:dyDescent="0.25">
      <c r="A11" s="498" t="s">
        <v>226</v>
      </c>
      <c r="B11" s="499"/>
      <c r="C11" s="499"/>
      <c r="D11" s="499"/>
      <c r="E11" s="499" t="s">
        <v>84</v>
      </c>
      <c r="F11" s="499"/>
      <c r="G11" s="499"/>
      <c r="H11" s="499"/>
      <c r="I11" s="83">
        <v>3</v>
      </c>
    </row>
    <row r="12" spans="1:9" x14ac:dyDescent="0.25">
      <c r="A12" s="498" t="s">
        <v>225</v>
      </c>
      <c r="B12" s="499"/>
      <c r="C12" s="499"/>
      <c r="D12" s="499"/>
      <c r="E12" s="499" t="s">
        <v>229</v>
      </c>
      <c r="F12" s="499"/>
      <c r="G12" s="499"/>
      <c r="H12" s="499"/>
      <c r="I12" s="83">
        <v>3</v>
      </c>
    </row>
    <row r="13" spans="1:9" x14ac:dyDescent="0.25">
      <c r="A13" s="498" t="s">
        <v>363</v>
      </c>
      <c r="B13" s="499"/>
      <c r="C13" s="499"/>
      <c r="D13" s="499"/>
      <c r="E13" s="499" t="s">
        <v>8</v>
      </c>
      <c r="F13" s="499"/>
      <c r="G13" s="499"/>
      <c r="H13" s="499"/>
      <c r="I13" s="83">
        <v>6</v>
      </c>
    </row>
    <row r="14" spans="1:9" ht="30" customHeight="1" x14ac:dyDescent="0.25">
      <c r="A14" s="504" t="s">
        <v>2422</v>
      </c>
      <c r="B14" s="505"/>
      <c r="C14" s="505"/>
      <c r="D14" s="505"/>
      <c r="E14" s="506" t="s">
        <v>2450</v>
      </c>
      <c r="F14" s="506"/>
      <c r="G14" s="506"/>
      <c r="H14" s="506"/>
      <c r="I14" s="83">
        <v>3</v>
      </c>
    </row>
    <row r="15" spans="1:9" ht="29.25" customHeight="1" x14ac:dyDescent="0.25">
      <c r="A15" s="504" t="s">
        <v>2</v>
      </c>
      <c r="B15" s="505"/>
      <c r="C15" s="505"/>
      <c r="D15" s="505"/>
      <c r="E15" s="507" t="s">
        <v>2553</v>
      </c>
      <c r="F15" s="507"/>
      <c r="G15" s="507"/>
      <c r="H15" s="507"/>
      <c r="I15" s="83">
        <v>6</v>
      </c>
    </row>
    <row r="16" spans="1:9" ht="46.5" customHeight="1" x14ac:dyDescent="0.25">
      <c r="A16" s="504" t="s">
        <v>1887</v>
      </c>
      <c r="B16" s="505"/>
      <c r="C16" s="505"/>
      <c r="D16" s="505"/>
      <c r="E16" s="505" t="s">
        <v>2671</v>
      </c>
      <c r="F16" s="505"/>
      <c r="G16" s="505"/>
      <c r="H16" s="505"/>
      <c r="I16" s="83">
        <v>6</v>
      </c>
    </row>
    <row r="17" spans="1:9" x14ac:dyDescent="0.25">
      <c r="A17" s="498" t="s">
        <v>362</v>
      </c>
      <c r="B17" s="499"/>
      <c r="C17" s="499"/>
      <c r="D17" s="499"/>
      <c r="E17" s="499" t="s">
        <v>9</v>
      </c>
      <c r="F17" s="499"/>
      <c r="G17" s="499"/>
      <c r="H17" s="499"/>
      <c r="I17" s="83">
        <v>3</v>
      </c>
    </row>
    <row r="18" spans="1:9" x14ac:dyDescent="0.25">
      <c r="A18" s="498" t="s">
        <v>37</v>
      </c>
      <c r="B18" s="499"/>
      <c r="C18" s="499"/>
      <c r="D18" s="499"/>
      <c r="E18" s="499" t="s">
        <v>83</v>
      </c>
      <c r="F18" s="499"/>
      <c r="G18" s="499"/>
      <c r="H18" s="499"/>
      <c r="I18" s="83">
        <v>8</v>
      </c>
    </row>
    <row r="19" spans="1:9" x14ac:dyDescent="0.25">
      <c r="A19" s="498" t="s">
        <v>2615</v>
      </c>
      <c r="B19" s="499"/>
      <c r="C19" s="499"/>
      <c r="D19" s="499"/>
      <c r="E19" s="499" t="s">
        <v>192</v>
      </c>
      <c r="F19" s="499"/>
      <c r="G19" s="499"/>
      <c r="H19" s="499"/>
      <c r="I19" s="83">
        <v>3</v>
      </c>
    </row>
    <row r="20" spans="1:9" x14ac:dyDescent="0.25">
      <c r="A20" s="651" t="s">
        <v>4</v>
      </c>
      <c r="B20" s="652"/>
      <c r="C20" s="652"/>
      <c r="D20" s="652"/>
      <c r="E20" s="652"/>
      <c r="F20" s="652"/>
      <c r="G20" s="652"/>
      <c r="H20" s="652"/>
      <c r="I20" s="115">
        <v>3</v>
      </c>
    </row>
    <row r="21" spans="1:9" x14ac:dyDescent="0.25">
      <c r="A21" s="516" t="s">
        <v>1396</v>
      </c>
      <c r="B21" s="517"/>
      <c r="C21" s="517"/>
      <c r="D21" s="517"/>
      <c r="E21" s="517"/>
      <c r="F21" s="517"/>
      <c r="G21" s="517"/>
      <c r="H21" s="518"/>
      <c r="I21" s="86">
        <f>SUM(I6:I20)</f>
        <v>62</v>
      </c>
    </row>
    <row r="22" spans="1:9" x14ac:dyDescent="0.25">
      <c r="A22" s="502" t="s">
        <v>6</v>
      </c>
      <c r="B22" s="502"/>
      <c r="C22" s="502"/>
      <c r="D22" s="502"/>
      <c r="E22" s="502"/>
      <c r="F22" s="502"/>
      <c r="G22" s="502"/>
      <c r="H22" s="502"/>
      <c r="I22" s="502"/>
    </row>
    <row r="23" spans="1:9" ht="50.25" customHeight="1" x14ac:dyDescent="0.25">
      <c r="A23" s="503" t="s">
        <v>2421</v>
      </c>
      <c r="B23" s="503"/>
      <c r="C23" s="503"/>
      <c r="D23" s="503"/>
      <c r="E23" s="503"/>
      <c r="F23" s="503"/>
      <c r="G23" s="503"/>
      <c r="H23" s="503"/>
      <c r="I23" s="503"/>
    </row>
    <row r="24" spans="1:9" ht="45" customHeight="1" x14ac:dyDescent="0.25">
      <c r="A24" s="503" t="s">
        <v>2616</v>
      </c>
      <c r="B24" s="503"/>
      <c r="C24" s="503"/>
      <c r="D24" s="503"/>
      <c r="E24" s="503"/>
      <c r="F24" s="503"/>
      <c r="G24" s="503"/>
      <c r="H24" s="503"/>
      <c r="I24" s="503"/>
    </row>
    <row r="25" spans="1:9" x14ac:dyDescent="0.25">
      <c r="A25" s="527" t="s">
        <v>560</v>
      </c>
      <c r="B25" s="527"/>
      <c r="C25" s="527" t="s">
        <v>1361</v>
      </c>
      <c r="D25" s="527"/>
      <c r="E25" s="375"/>
      <c r="F25" s="375"/>
      <c r="G25" s="375"/>
      <c r="H25" s="375"/>
      <c r="I25" s="93"/>
    </row>
  </sheetData>
  <sheetProtection password="CA9D" sheet="1" objects="1" scenarios="1"/>
  <mergeCells count="42">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H21"/>
    <mergeCell ref="A22:I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I34"/>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45" customHeight="1" x14ac:dyDescent="0.3">
      <c r="A1" s="447" t="s">
        <v>1090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1016</v>
      </c>
      <c r="C4" s="644"/>
      <c r="D4" s="644"/>
      <c r="E4" s="644"/>
      <c r="F4" s="213"/>
      <c r="G4" s="213"/>
      <c r="H4" s="213"/>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641" t="s">
        <v>43</v>
      </c>
      <c r="B10" s="642"/>
      <c r="C10" s="642"/>
      <c r="D10" s="642"/>
      <c r="E10" s="642"/>
      <c r="F10" s="642"/>
      <c r="G10" s="642"/>
      <c r="H10" s="642"/>
      <c r="I10" s="643"/>
    </row>
    <row r="11" spans="1:9" ht="14.65" x14ac:dyDescent="0.3">
      <c r="A11" s="538" t="s">
        <v>13</v>
      </c>
      <c r="B11" s="539"/>
      <c r="C11" s="539"/>
      <c r="D11" s="539"/>
      <c r="E11" s="512" t="s">
        <v>136</v>
      </c>
      <c r="F11" s="512"/>
      <c r="G11" s="512"/>
      <c r="H11" s="512"/>
      <c r="I11" s="103">
        <v>3</v>
      </c>
    </row>
    <row r="12" spans="1:9" ht="78" customHeight="1" x14ac:dyDescent="0.3">
      <c r="A12" s="538" t="s">
        <v>43</v>
      </c>
      <c r="B12" s="539"/>
      <c r="C12" s="539"/>
      <c r="D12" s="539"/>
      <c r="E12" s="512" t="s">
        <v>129</v>
      </c>
      <c r="F12" s="512"/>
      <c r="G12" s="512"/>
      <c r="H12" s="512"/>
      <c r="I12" s="103">
        <v>6</v>
      </c>
    </row>
    <row r="13" spans="1:9" ht="15" customHeight="1" x14ac:dyDescent="0.25">
      <c r="A13" s="538" t="s">
        <v>727</v>
      </c>
      <c r="B13" s="539"/>
      <c r="C13" s="539"/>
      <c r="D13" s="539"/>
      <c r="E13" s="512" t="s">
        <v>1453</v>
      </c>
      <c r="F13" s="512"/>
      <c r="G13" s="512"/>
      <c r="H13" s="512"/>
      <c r="I13" s="127">
        <v>6</v>
      </c>
    </row>
    <row r="14" spans="1:9" ht="15" customHeight="1" x14ac:dyDescent="0.3">
      <c r="A14" s="572" t="s">
        <v>325</v>
      </c>
      <c r="B14" s="512"/>
      <c r="C14" s="512"/>
      <c r="D14" s="512"/>
      <c r="E14" s="512"/>
      <c r="F14" s="512"/>
      <c r="G14" s="512"/>
      <c r="H14" s="512"/>
      <c r="I14" s="103"/>
    </row>
    <row r="15" spans="1:9" ht="14.65" x14ac:dyDescent="0.3">
      <c r="A15" s="641" t="s">
        <v>125</v>
      </c>
      <c r="B15" s="642"/>
      <c r="C15" s="642"/>
      <c r="D15" s="642"/>
      <c r="E15" s="642"/>
      <c r="F15" s="642"/>
      <c r="G15" s="642"/>
      <c r="H15" s="642"/>
      <c r="I15" s="643"/>
    </row>
    <row r="16" spans="1:9" ht="15" customHeight="1" x14ac:dyDescent="0.3">
      <c r="A16" s="572" t="s">
        <v>37</v>
      </c>
      <c r="B16" s="512"/>
      <c r="C16" s="512"/>
      <c r="D16" s="512"/>
      <c r="E16" s="512" t="s">
        <v>83</v>
      </c>
      <c r="F16" s="512"/>
      <c r="G16" s="512"/>
      <c r="H16" s="512"/>
      <c r="I16" s="103">
        <v>8</v>
      </c>
    </row>
    <row r="17" spans="1:9" ht="14.65" x14ac:dyDescent="0.3">
      <c r="A17" s="572"/>
      <c r="B17" s="512"/>
      <c r="C17" s="512"/>
      <c r="D17" s="512"/>
      <c r="E17" s="512"/>
      <c r="F17" s="512"/>
      <c r="G17" s="512"/>
      <c r="H17" s="512"/>
      <c r="I17" s="103"/>
    </row>
    <row r="18" spans="1:9" ht="14.65" x14ac:dyDescent="0.3">
      <c r="A18" s="641" t="s">
        <v>3</v>
      </c>
      <c r="B18" s="642"/>
      <c r="C18" s="642"/>
      <c r="D18" s="642"/>
      <c r="E18" s="642"/>
      <c r="F18" s="642"/>
      <c r="G18" s="642"/>
      <c r="H18" s="642"/>
      <c r="I18" s="643"/>
    </row>
    <row r="19" spans="1:9" s="326" customFormat="1" x14ac:dyDescent="0.25">
      <c r="A19" s="572" t="s">
        <v>15</v>
      </c>
      <c r="B19" s="512"/>
      <c r="C19" s="512"/>
      <c r="D19" s="512"/>
      <c r="E19" s="539" t="s">
        <v>16</v>
      </c>
      <c r="F19" s="539"/>
      <c r="G19" s="539"/>
      <c r="H19" s="539"/>
      <c r="I19" s="127">
        <v>3</v>
      </c>
    </row>
    <row r="20" spans="1:9" s="326" customFormat="1" ht="31.7" customHeight="1" x14ac:dyDescent="0.25">
      <c r="A20" s="572" t="s">
        <v>1931</v>
      </c>
      <c r="B20" s="512"/>
      <c r="C20" s="512"/>
      <c r="D20" s="512"/>
      <c r="E20" s="539" t="s">
        <v>2328</v>
      </c>
      <c r="F20" s="539"/>
      <c r="G20" s="539"/>
      <c r="H20" s="539"/>
      <c r="I20" s="127">
        <v>3</v>
      </c>
    </row>
    <row r="21" spans="1:9" ht="31.7" customHeight="1" x14ac:dyDescent="0.25">
      <c r="A21" s="538" t="s">
        <v>2330</v>
      </c>
      <c r="B21" s="539"/>
      <c r="C21" s="539"/>
      <c r="D21" s="539"/>
      <c r="E21" s="539" t="s">
        <v>2329</v>
      </c>
      <c r="F21" s="539"/>
      <c r="G21" s="539"/>
      <c r="H21" s="539"/>
      <c r="I21" s="127">
        <v>3</v>
      </c>
    </row>
    <row r="22" spans="1:9" x14ac:dyDescent="0.25">
      <c r="A22" s="572"/>
      <c r="B22" s="512"/>
      <c r="C22" s="512"/>
      <c r="D22" s="512"/>
      <c r="E22" s="512"/>
      <c r="F22" s="512"/>
      <c r="G22" s="512"/>
      <c r="H22" s="512"/>
      <c r="I22" s="103"/>
    </row>
    <row r="23" spans="1:9" x14ac:dyDescent="0.25">
      <c r="A23" s="641" t="s">
        <v>0</v>
      </c>
      <c r="B23" s="642"/>
      <c r="C23" s="642"/>
      <c r="D23" s="642"/>
      <c r="E23" s="642"/>
      <c r="F23" s="642"/>
      <c r="G23" s="642"/>
      <c r="H23" s="642"/>
      <c r="I23" s="643"/>
    </row>
    <row r="24" spans="1:9" x14ac:dyDescent="0.25">
      <c r="A24" s="572" t="s">
        <v>134</v>
      </c>
      <c r="B24" s="512"/>
      <c r="C24" s="512"/>
      <c r="D24" s="512"/>
      <c r="E24" s="512" t="s">
        <v>135</v>
      </c>
      <c r="F24" s="507"/>
      <c r="G24" s="507"/>
      <c r="H24" s="507"/>
      <c r="I24" s="106">
        <v>3</v>
      </c>
    </row>
    <row r="25" spans="1:9" x14ac:dyDescent="0.25">
      <c r="A25" s="572" t="s">
        <v>24</v>
      </c>
      <c r="B25" s="512"/>
      <c r="C25" s="512"/>
      <c r="D25" s="512"/>
      <c r="E25" s="512" t="s">
        <v>25</v>
      </c>
      <c r="F25" s="512"/>
      <c r="G25" s="512"/>
      <c r="H25" s="512"/>
      <c r="I25" s="103">
        <v>3</v>
      </c>
    </row>
    <row r="26" spans="1:9" ht="15" customHeight="1" x14ac:dyDescent="0.25">
      <c r="A26" s="572" t="s">
        <v>360</v>
      </c>
      <c r="B26" s="512"/>
      <c r="C26" s="512"/>
      <c r="D26" s="512"/>
      <c r="E26" s="512" t="s">
        <v>1454</v>
      </c>
      <c r="F26" s="512"/>
      <c r="G26" s="512"/>
      <c r="H26" s="512"/>
      <c r="I26" s="103">
        <v>6</v>
      </c>
    </row>
    <row r="27" spans="1:9" x14ac:dyDescent="0.25">
      <c r="A27" s="572" t="s">
        <v>1089</v>
      </c>
      <c r="B27" s="512"/>
      <c r="C27" s="512"/>
      <c r="D27" s="512"/>
      <c r="E27" s="512" t="s">
        <v>1455</v>
      </c>
      <c r="F27" s="507"/>
      <c r="G27" s="507"/>
      <c r="H27" s="507"/>
      <c r="I27" s="106">
        <v>6</v>
      </c>
    </row>
    <row r="28" spans="1:9" x14ac:dyDescent="0.25">
      <c r="A28" s="516" t="s">
        <v>1546</v>
      </c>
      <c r="B28" s="517"/>
      <c r="C28" s="517"/>
      <c r="D28" s="517"/>
      <c r="E28" s="517"/>
      <c r="F28" s="517"/>
      <c r="G28" s="517"/>
      <c r="H28" s="518"/>
      <c r="I28" s="86">
        <f>SUM(I7:I9,I11:I13,I16,I19:I21,I24:I27)</f>
        <v>59</v>
      </c>
    </row>
    <row r="29" spans="1:9" x14ac:dyDescent="0.25">
      <c r="A29" s="669" t="s">
        <v>6</v>
      </c>
      <c r="B29" s="669"/>
      <c r="C29" s="669"/>
      <c r="D29" s="669"/>
      <c r="E29" s="669"/>
      <c r="F29" s="669"/>
      <c r="G29" s="669"/>
      <c r="H29" s="669"/>
      <c r="I29" s="669"/>
    </row>
    <row r="30" spans="1:9" x14ac:dyDescent="0.25">
      <c r="A30" s="463" t="s">
        <v>2324</v>
      </c>
      <c r="B30" s="463"/>
      <c r="C30" s="463"/>
      <c r="D30" s="463"/>
      <c r="E30" s="463"/>
      <c r="F30" s="463"/>
      <c r="G30" s="463"/>
      <c r="H30" s="463"/>
      <c r="I30" s="463"/>
    </row>
    <row r="31" spans="1:9" ht="30.75" customHeight="1" x14ac:dyDescent="0.25">
      <c r="A31" s="640" t="s">
        <v>2013</v>
      </c>
      <c r="B31" s="640"/>
      <c r="C31" s="640"/>
      <c r="D31" s="640"/>
      <c r="E31" s="640"/>
      <c r="F31" s="640"/>
      <c r="G31" s="640"/>
      <c r="H31" s="640"/>
      <c r="I31" s="640"/>
    </row>
    <row r="32" spans="1:9" x14ac:dyDescent="0.25">
      <c r="A32" s="527" t="s">
        <v>560</v>
      </c>
      <c r="B32" s="527"/>
      <c r="C32" s="527" t="s">
        <v>1361</v>
      </c>
      <c r="D32" s="527"/>
      <c r="E32" s="219"/>
      <c r="F32" s="219"/>
      <c r="G32" s="219"/>
      <c r="H32" s="219"/>
      <c r="I32" s="93"/>
    </row>
    <row r="34" ht="15" customHeight="1" x14ac:dyDescent="0.25"/>
  </sheetData>
  <sheetProtection password="CA9D" sheet="1" objects="1" scenarios="1"/>
  <mergeCells count="51">
    <mergeCell ref="A9:D9"/>
    <mergeCell ref="E9:H9"/>
    <mergeCell ref="A10:I10"/>
    <mergeCell ref="A11:D11"/>
    <mergeCell ref="A3:B3"/>
    <mergeCell ref="C3:I3"/>
    <mergeCell ref="B4:E4"/>
    <mergeCell ref="A8:D8"/>
    <mergeCell ref="E8:H8"/>
    <mergeCell ref="E11:H11"/>
    <mergeCell ref="A1:I1"/>
    <mergeCell ref="A2:I2"/>
    <mergeCell ref="A5:I5"/>
    <mergeCell ref="A6:I6"/>
    <mergeCell ref="A7:D7"/>
    <mergeCell ref="E7:H7"/>
    <mergeCell ref="A32:B32"/>
    <mergeCell ref="A26:D26"/>
    <mergeCell ref="E26:H26"/>
    <mergeCell ref="A24:D24"/>
    <mergeCell ref="E24:H24"/>
    <mergeCell ref="A25:D25"/>
    <mergeCell ref="E25:H25"/>
    <mergeCell ref="A29:I29"/>
    <mergeCell ref="A31:I31"/>
    <mergeCell ref="A28:H28"/>
    <mergeCell ref="E27:H27"/>
    <mergeCell ref="C32:D32"/>
    <mergeCell ref="A30:I30"/>
    <mergeCell ref="A23:I23"/>
    <mergeCell ref="A27:D27"/>
    <mergeCell ref="E14:H14"/>
    <mergeCell ref="A15:I15"/>
    <mergeCell ref="A22:D22"/>
    <mergeCell ref="E22:H22"/>
    <mergeCell ref="A14:D14"/>
    <mergeCell ref="A12:D12"/>
    <mergeCell ref="A21:D21"/>
    <mergeCell ref="E12:H12"/>
    <mergeCell ref="A16:D16"/>
    <mergeCell ref="E16:H16"/>
    <mergeCell ref="A17:D17"/>
    <mergeCell ref="E17:H17"/>
    <mergeCell ref="A18:I18"/>
    <mergeCell ref="E21:H21"/>
    <mergeCell ref="A13:D13"/>
    <mergeCell ref="E13:H13"/>
    <mergeCell ref="A19:D19"/>
    <mergeCell ref="E19:H19"/>
    <mergeCell ref="A20:D20"/>
    <mergeCell ref="E20:H20"/>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I28"/>
  <sheetViews>
    <sheetView view="pageLayout" zoomScaleNormal="100" workbookViewId="0">
      <selection sqref="A1:I1"/>
    </sheetView>
  </sheetViews>
  <sheetFormatPr defaultColWidth="9.140625" defaultRowHeight="15" x14ac:dyDescent="0.25"/>
  <cols>
    <col min="1" max="8" width="9.140625" style="30"/>
    <col min="9" max="9" width="9.140625" style="2"/>
    <col min="10" max="16384" width="9.140625" style="30"/>
  </cols>
  <sheetData>
    <row r="1" spans="1:9" ht="14.65" x14ac:dyDescent="0.3">
      <c r="A1" s="447" t="s">
        <v>1091</v>
      </c>
      <c r="B1" s="447"/>
      <c r="C1" s="447"/>
      <c r="D1" s="447"/>
      <c r="E1" s="447"/>
      <c r="F1" s="447"/>
      <c r="G1" s="447"/>
      <c r="H1" s="447"/>
      <c r="I1" s="447"/>
    </row>
    <row r="2" spans="1:9" ht="14.65" x14ac:dyDescent="0.3">
      <c r="A2" s="842" t="s">
        <v>42</v>
      </c>
      <c r="B2" s="842"/>
      <c r="C2" s="842"/>
      <c r="D2" s="842"/>
      <c r="E2" s="842"/>
      <c r="F2" s="842"/>
      <c r="G2" s="842"/>
      <c r="H2" s="842"/>
      <c r="I2" s="842"/>
    </row>
    <row r="3" spans="1:9" ht="14.65" x14ac:dyDescent="0.3">
      <c r="A3" s="519" t="s">
        <v>27</v>
      </c>
      <c r="B3" s="520"/>
      <c r="C3" s="520" t="s">
        <v>469</v>
      </c>
      <c r="D3" s="520"/>
      <c r="E3" s="520"/>
      <c r="F3" s="520"/>
      <c r="G3" s="520"/>
      <c r="H3" s="520"/>
      <c r="I3" s="521"/>
    </row>
    <row r="4" spans="1:9" ht="14.65" x14ac:dyDescent="0.3">
      <c r="A4" s="81" t="s">
        <v>29</v>
      </c>
      <c r="B4" s="215" t="s">
        <v>325</v>
      </c>
      <c r="C4" s="213"/>
      <c r="D4" s="213"/>
      <c r="E4" s="213"/>
      <c r="F4" s="213"/>
      <c r="G4" s="213"/>
      <c r="H4" s="213"/>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214">
        <v>3</v>
      </c>
    </row>
    <row r="9" spans="1:9" ht="14.65" x14ac:dyDescent="0.3">
      <c r="A9" s="498"/>
      <c r="B9" s="499"/>
      <c r="C9" s="499"/>
      <c r="D9" s="499"/>
      <c r="E9" s="499"/>
      <c r="F9" s="499"/>
      <c r="G9" s="499"/>
      <c r="H9" s="499"/>
      <c r="I9" s="214"/>
    </row>
    <row r="10" spans="1:9" ht="14.65" x14ac:dyDescent="0.3">
      <c r="A10" s="532" t="s">
        <v>43</v>
      </c>
      <c r="B10" s="533"/>
      <c r="C10" s="533"/>
      <c r="D10" s="533"/>
      <c r="E10" s="533"/>
      <c r="F10" s="533"/>
      <c r="G10" s="533"/>
      <c r="H10" s="533"/>
      <c r="I10" s="534"/>
    </row>
    <row r="11" spans="1:9" ht="30.95" customHeight="1" x14ac:dyDescent="0.3">
      <c r="A11" s="538" t="s">
        <v>13</v>
      </c>
      <c r="B11" s="539"/>
      <c r="C11" s="539"/>
      <c r="D11" s="539"/>
      <c r="E11" s="646" t="s">
        <v>75</v>
      </c>
      <c r="F11" s="646"/>
      <c r="G11" s="646"/>
      <c r="H11" s="646"/>
      <c r="I11" s="83">
        <v>3</v>
      </c>
    </row>
    <row r="12" spans="1:9" ht="14.65" x14ac:dyDescent="0.3">
      <c r="A12" s="504" t="s">
        <v>11</v>
      </c>
      <c r="B12" s="505"/>
      <c r="C12" s="505"/>
      <c r="D12" s="505"/>
      <c r="E12" s="506" t="s">
        <v>462</v>
      </c>
      <c r="F12" s="506"/>
      <c r="G12" s="506"/>
      <c r="H12" s="506"/>
      <c r="I12" s="83">
        <v>6</v>
      </c>
    </row>
    <row r="13" spans="1:9" ht="14.65" x14ac:dyDescent="0.3">
      <c r="A13" s="572" t="s">
        <v>403</v>
      </c>
      <c r="B13" s="512"/>
      <c r="C13" s="512"/>
      <c r="D13" s="512"/>
      <c r="E13" s="512" t="s">
        <v>205</v>
      </c>
      <c r="F13" s="512"/>
      <c r="G13" s="512"/>
      <c r="H13" s="512"/>
      <c r="I13" s="83">
        <v>3</v>
      </c>
    </row>
    <row r="14" spans="1:9" ht="14.65" x14ac:dyDescent="0.3">
      <c r="A14" s="504" t="s">
        <v>10</v>
      </c>
      <c r="B14" s="505"/>
      <c r="C14" s="505"/>
      <c r="D14" s="505"/>
      <c r="E14" s="512" t="s">
        <v>512</v>
      </c>
      <c r="F14" s="512"/>
      <c r="G14" s="512"/>
      <c r="H14" s="512"/>
      <c r="I14" s="83">
        <v>3</v>
      </c>
    </row>
    <row r="15" spans="1:9" ht="15" customHeight="1" x14ac:dyDescent="0.3">
      <c r="A15" s="498"/>
      <c r="B15" s="499"/>
      <c r="C15" s="499"/>
      <c r="D15" s="499"/>
      <c r="E15" s="499"/>
      <c r="F15" s="499"/>
      <c r="G15" s="499"/>
      <c r="H15" s="499"/>
      <c r="I15" s="83"/>
    </row>
    <row r="16" spans="1:9" ht="15" customHeight="1" x14ac:dyDescent="0.25">
      <c r="A16" s="666" t="s">
        <v>125</v>
      </c>
      <c r="B16" s="667"/>
      <c r="C16" s="667"/>
      <c r="D16" s="667"/>
      <c r="E16" s="667"/>
      <c r="F16" s="667"/>
      <c r="G16" s="667"/>
      <c r="H16" s="667"/>
      <c r="I16" s="668"/>
    </row>
    <row r="17" spans="1:9" x14ac:dyDescent="0.25">
      <c r="A17" s="650" t="s">
        <v>346</v>
      </c>
      <c r="B17" s="506"/>
      <c r="C17" s="506"/>
      <c r="D17" s="506"/>
      <c r="E17" s="506" t="s">
        <v>45</v>
      </c>
      <c r="F17" s="506"/>
      <c r="G17" s="506"/>
      <c r="H17" s="506"/>
      <c r="I17" s="111">
        <v>4</v>
      </c>
    </row>
    <row r="18" spans="1:9" ht="15" customHeight="1" x14ac:dyDescent="0.25">
      <c r="A18" s="650" t="s">
        <v>347</v>
      </c>
      <c r="B18" s="506"/>
      <c r="C18" s="506"/>
      <c r="D18" s="506"/>
      <c r="E18" s="506" t="s">
        <v>1928</v>
      </c>
      <c r="F18" s="506"/>
      <c r="G18" s="506"/>
      <c r="H18" s="506"/>
      <c r="I18" s="111">
        <v>8</v>
      </c>
    </row>
    <row r="19" spans="1:9" x14ac:dyDescent="0.25">
      <c r="A19" s="650"/>
      <c r="B19" s="506"/>
      <c r="C19" s="506"/>
      <c r="D19" s="506"/>
      <c r="E19" s="506"/>
      <c r="F19" s="506"/>
      <c r="G19" s="506"/>
      <c r="H19" s="506"/>
      <c r="I19" s="105"/>
    </row>
    <row r="20" spans="1:9" x14ac:dyDescent="0.25">
      <c r="A20" s="666" t="s">
        <v>3</v>
      </c>
      <c r="B20" s="667"/>
      <c r="C20" s="667"/>
      <c r="D20" s="667"/>
      <c r="E20" s="667"/>
      <c r="F20" s="667"/>
      <c r="G20" s="667"/>
      <c r="H20" s="667"/>
      <c r="I20" s="668"/>
    </row>
    <row r="21" spans="1:9" x14ac:dyDescent="0.25">
      <c r="A21" s="650" t="s">
        <v>348</v>
      </c>
      <c r="B21" s="506"/>
      <c r="C21" s="506"/>
      <c r="D21" s="506"/>
      <c r="E21" s="506" t="s">
        <v>334</v>
      </c>
      <c r="F21" s="506"/>
      <c r="G21" s="506"/>
      <c r="H21" s="506"/>
      <c r="I21" s="111">
        <v>12</v>
      </c>
    </row>
    <row r="22" spans="1:9" s="243" customFormat="1" x14ac:dyDescent="0.25">
      <c r="A22" s="650" t="s">
        <v>506</v>
      </c>
      <c r="B22" s="506"/>
      <c r="C22" s="506"/>
      <c r="D22" s="506"/>
      <c r="E22" s="506" t="s">
        <v>507</v>
      </c>
      <c r="F22" s="506"/>
      <c r="G22" s="506"/>
      <c r="H22" s="506"/>
      <c r="I22" s="105">
        <v>3</v>
      </c>
    </row>
    <row r="23" spans="1:9" x14ac:dyDescent="0.25">
      <c r="A23" s="650" t="s">
        <v>48</v>
      </c>
      <c r="B23" s="506"/>
      <c r="C23" s="506"/>
      <c r="D23" s="506"/>
      <c r="E23" s="506" t="s">
        <v>49</v>
      </c>
      <c r="F23" s="506"/>
      <c r="G23" s="506"/>
      <c r="H23" s="506"/>
      <c r="I23" s="105">
        <v>3</v>
      </c>
    </row>
    <row r="24" spans="1:9" x14ac:dyDescent="0.25">
      <c r="A24" s="650"/>
      <c r="B24" s="506"/>
      <c r="C24" s="506"/>
      <c r="D24" s="506"/>
      <c r="E24" s="506"/>
      <c r="F24" s="506"/>
      <c r="G24" s="506"/>
      <c r="H24" s="506"/>
      <c r="I24" s="105"/>
    </row>
    <row r="25" spans="1:9" x14ac:dyDescent="0.25">
      <c r="A25" s="532" t="s">
        <v>0</v>
      </c>
      <c r="B25" s="533"/>
      <c r="C25" s="533"/>
      <c r="D25" s="533"/>
      <c r="E25" s="533"/>
      <c r="F25" s="533"/>
      <c r="G25" s="533"/>
      <c r="H25" s="533"/>
      <c r="I25" s="534"/>
    </row>
    <row r="26" spans="1:9" ht="30" customHeight="1" x14ac:dyDescent="0.25">
      <c r="A26" s="645" t="s">
        <v>1942</v>
      </c>
      <c r="B26" s="646"/>
      <c r="C26" s="646"/>
      <c r="D26" s="646"/>
      <c r="E26" s="646" t="s">
        <v>508</v>
      </c>
      <c r="F26" s="646"/>
      <c r="G26" s="646"/>
      <c r="H26" s="646"/>
      <c r="I26" s="83">
        <v>6</v>
      </c>
    </row>
    <row r="27" spans="1:9" ht="15" customHeight="1" x14ac:dyDescent="0.25">
      <c r="A27" s="516" t="s">
        <v>1545</v>
      </c>
      <c r="B27" s="517"/>
      <c r="C27" s="517"/>
      <c r="D27" s="517"/>
      <c r="E27" s="517"/>
      <c r="F27" s="517"/>
      <c r="G27" s="517"/>
      <c r="H27" s="518"/>
      <c r="I27" s="107">
        <f>SUM(I7:I8,I11:I14,I17:I18,I21:I23,I26)</f>
        <v>60</v>
      </c>
    </row>
    <row r="28" spans="1:9" x14ac:dyDescent="0.25">
      <c r="A28" s="527" t="s">
        <v>560</v>
      </c>
      <c r="B28" s="527"/>
      <c r="C28" s="527" t="s">
        <v>1361</v>
      </c>
      <c r="D28" s="527"/>
      <c r="E28" s="219"/>
      <c r="F28" s="219"/>
      <c r="G28" s="219"/>
      <c r="H28" s="219"/>
      <c r="I28" s="93"/>
    </row>
  </sheetData>
  <sheetProtection password="CA9D" sheet="1" objects="1" scenarios="1"/>
  <mergeCells count="45">
    <mergeCell ref="C28:D28"/>
    <mergeCell ref="A1:I1"/>
    <mergeCell ref="A2:I2"/>
    <mergeCell ref="A5:I5"/>
    <mergeCell ref="A6:I6"/>
    <mergeCell ref="A7:D7"/>
    <mergeCell ref="E7:H7"/>
    <mergeCell ref="A12:D12"/>
    <mergeCell ref="E12:H12"/>
    <mergeCell ref="A14:D14"/>
    <mergeCell ref="E14:H14"/>
    <mergeCell ref="A8:D8"/>
    <mergeCell ref="E8:H8"/>
    <mergeCell ref="A9:D9"/>
    <mergeCell ref="E9:H9"/>
    <mergeCell ref="A10:I10"/>
    <mergeCell ref="E21:H21"/>
    <mergeCell ref="A20:I20"/>
    <mergeCell ref="A3:B3"/>
    <mergeCell ref="C3:I3"/>
    <mergeCell ref="A17:D17"/>
    <mergeCell ref="E17:H17"/>
    <mergeCell ref="A19:D19"/>
    <mergeCell ref="E19:H19"/>
    <mergeCell ref="A11:D11"/>
    <mergeCell ref="E11:H11"/>
    <mergeCell ref="A15:D15"/>
    <mergeCell ref="E15:H15"/>
    <mergeCell ref="A16:I16"/>
    <mergeCell ref="A22:D22"/>
    <mergeCell ref="E22:H22"/>
    <mergeCell ref="A28:B28"/>
    <mergeCell ref="A13:D13"/>
    <mergeCell ref="E13:H13"/>
    <mergeCell ref="A23:D23"/>
    <mergeCell ref="E23:H23"/>
    <mergeCell ref="A24:D24"/>
    <mergeCell ref="E24:H24"/>
    <mergeCell ref="A25:I25"/>
    <mergeCell ref="A26:D26"/>
    <mergeCell ref="E26:H26"/>
    <mergeCell ref="A27:H27"/>
    <mergeCell ref="A18:D18"/>
    <mergeCell ref="E18:H18"/>
    <mergeCell ref="A21:D21"/>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topLeftCell="A7" zoomScaleNormal="100" workbookViewId="0">
      <selection activeCell="E29" sqref="E29:H29"/>
    </sheetView>
  </sheetViews>
  <sheetFormatPr defaultColWidth="9.140625" defaultRowHeight="15" x14ac:dyDescent="0.25"/>
  <cols>
    <col min="1" max="8" width="9.140625" style="368"/>
    <col min="9" max="9" width="9.140625" style="373"/>
    <col min="10" max="16384" width="9.140625" style="368"/>
  </cols>
  <sheetData>
    <row r="1" spans="1:9" x14ac:dyDescent="0.25">
      <c r="A1" s="447" t="s">
        <v>2617</v>
      </c>
      <c r="B1" s="447"/>
      <c r="C1" s="447"/>
      <c r="D1" s="447"/>
      <c r="E1" s="447"/>
      <c r="F1" s="447"/>
      <c r="G1" s="447"/>
      <c r="H1" s="447"/>
      <c r="I1" s="447"/>
    </row>
    <row r="2" spans="1:9" x14ac:dyDescent="0.25">
      <c r="A2" s="447" t="s">
        <v>197</v>
      </c>
      <c r="B2" s="447"/>
      <c r="C2" s="447"/>
      <c r="D2" s="447"/>
      <c r="E2" s="447"/>
      <c r="F2" s="447"/>
      <c r="G2" s="447"/>
      <c r="H2" s="447"/>
      <c r="I2" s="447"/>
    </row>
    <row r="3" spans="1:9" x14ac:dyDescent="0.25">
      <c r="A3" s="519" t="s">
        <v>27</v>
      </c>
      <c r="B3" s="520"/>
      <c r="C3" s="520" t="s">
        <v>701</v>
      </c>
      <c r="D3" s="520"/>
      <c r="E3" s="520"/>
      <c r="F3" s="520"/>
      <c r="G3" s="520"/>
      <c r="H3" s="520"/>
      <c r="I3" s="521"/>
    </row>
    <row r="4" spans="1:9" x14ac:dyDescent="0.25">
      <c r="A4" s="81" t="s">
        <v>29</v>
      </c>
      <c r="B4" s="372" t="s">
        <v>2618</v>
      </c>
      <c r="C4" s="369"/>
      <c r="D4" s="369"/>
      <c r="E4" s="369"/>
      <c r="F4" s="369"/>
      <c r="G4" s="369"/>
      <c r="H4" s="369"/>
      <c r="I4" s="83"/>
    </row>
    <row r="5" spans="1:9" x14ac:dyDescent="0.25">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83">
        <v>6</v>
      </c>
    </row>
    <row r="8" spans="1:9" ht="31.7" customHeight="1" x14ac:dyDescent="0.25">
      <c r="A8" s="504" t="s">
        <v>805</v>
      </c>
      <c r="B8" s="505"/>
      <c r="C8" s="505"/>
      <c r="D8" s="505"/>
      <c r="E8" s="499" t="s">
        <v>80</v>
      </c>
      <c r="F8" s="499"/>
      <c r="G8" s="499"/>
      <c r="H8" s="499"/>
      <c r="I8" s="83">
        <v>3</v>
      </c>
    </row>
    <row r="9" spans="1:9" x14ac:dyDescent="0.25">
      <c r="A9" s="498" t="s">
        <v>37</v>
      </c>
      <c r="B9" s="499"/>
      <c r="C9" s="499"/>
      <c r="D9" s="499"/>
      <c r="E9" s="499" t="s">
        <v>83</v>
      </c>
      <c r="F9" s="499"/>
      <c r="G9" s="499"/>
      <c r="H9" s="499"/>
      <c r="I9" s="83">
        <v>8</v>
      </c>
    </row>
    <row r="10" spans="1:9" x14ac:dyDescent="0.25">
      <c r="A10" s="797"/>
      <c r="B10" s="798"/>
      <c r="C10" s="798"/>
      <c r="D10" s="798"/>
      <c r="E10" s="506"/>
      <c r="F10" s="506"/>
      <c r="G10" s="506"/>
      <c r="H10" s="506"/>
      <c r="I10" s="105"/>
    </row>
    <row r="11" spans="1:9" x14ac:dyDescent="0.25">
      <c r="A11" s="797" t="s">
        <v>2619</v>
      </c>
      <c r="B11" s="798"/>
      <c r="C11" s="798"/>
      <c r="D11" s="798"/>
      <c r="E11" s="506"/>
      <c r="F11" s="506"/>
      <c r="G11" s="506"/>
      <c r="H11" s="506"/>
      <c r="I11" s="105"/>
    </row>
    <row r="12" spans="1:9" x14ac:dyDescent="0.25">
      <c r="A12" s="650" t="s">
        <v>1084</v>
      </c>
      <c r="B12" s="506"/>
      <c r="C12" s="506"/>
      <c r="D12" s="506"/>
      <c r="E12" s="506" t="s">
        <v>1085</v>
      </c>
      <c r="F12" s="506"/>
      <c r="G12" s="506"/>
      <c r="H12" s="506"/>
      <c r="I12" s="105">
        <v>3</v>
      </c>
    </row>
    <row r="13" spans="1:9" ht="15" customHeight="1" x14ac:dyDescent="0.25">
      <c r="A13" s="650" t="s">
        <v>2620</v>
      </c>
      <c r="B13" s="506"/>
      <c r="C13" s="506"/>
      <c r="D13" s="506"/>
      <c r="E13" s="506" t="s">
        <v>2621</v>
      </c>
      <c r="F13" s="506"/>
      <c r="G13" s="506"/>
      <c r="H13" s="506"/>
      <c r="I13" s="105">
        <v>3</v>
      </c>
    </row>
    <row r="14" spans="1:9" ht="15" customHeight="1" x14ac:dyDescent="0.25">
      <c r="A14" s="650" t="s">
        <v>2622</v>
      </c>
      <c r="B14" s="506"/>
      <c r="C14" s="506"/>
      <c r="D14" s="506"/>
      <c r="E14" s="506" t="s">
        <v>2623</v>
      </c>
      <c r="F14" s="506"/>
      <c r="G14" s="506"/>
      <c r="H14" s="506"/>
      <c r="I14" s="105">
        <v>3</v>
      </c>
    </row>
    <row r="15" spans="1:9" x14ac:dyDescent="0.25">
      <c r="A15" s="650" t="s">
        <v>2624</v>
      </c>
      <c r="B15" s="506"/>
      <c r="C15" s="506"/>
      <c r="D15" s="506"/>
      <c r="E15" s="506" t="s">
        <v>2625</v>
      </c>
      <c r="F15" s="506"/>
      <c r="G15" s="506"/>
      <c r="H15" s="506"/>
      <c r="I15" s="105">
        <v>3</v>
      </c>
    </row>
    <row r="16" spans="1:9" ht="15" customHeight="1" x14ac:dyDescent="0.25">
      <c r="A16" s="650" t="s">
        <v>2626</v>
      </c>
      <c r="B16" s="506"/>
      <c r="C16" s="506"/>
      <c r="D16" s="506"/>
      <c r="E16" s="506"/>
      <c r="F16" s="506"/>
      <c r="G16" s="506"/>
      <c r="H16" s="506"/>
      <c r="I16" s="105">
        <v>12</v>
      </c>
    </row>
    <row r="17" spans="1:9" x14ac:dyDescent="0.25">
      <c r="A17" s="516" t="s">
        <v>1558</v>
      </c>
      <c r="B17" s="517"/>
      <c r="C17" s="517"/>
      <c r="D17" s="517"/>
      <c r="E17" s="517"/>
      <c r="F17" s="517"/>
      <c r="G17" s="517"/>
      <c r="H17" s="517"/>
      <c r="I17" s="86">
        <f>SUM(I7:I9,I12:I16)</f>
        <v>41</v>
      </c>
    </row>
    <row r="18" spans="1:9" ht="15" customHeight="1" x14ac:dyDescent="0.25">
      <c r="A18" s="509" t="s">
        <v>1468</v>
      </c>
      <c r="B18" s="510"/>
      <c r="C18" s="510"/>
      <c r="D18" s="510"/>
      <c r="E18" s="510"/>
      <c r="F18" s="510"/>
      <c r="G18" s="510"/>
      <c r="H18" s="510"/>
      <c r="I18" s="511"/>
    </row>
    <row r="19" spans="1:9" ht="30" customHeight="1" x14ac:dyDescent="0.25">
      <c r="A19" s="504" t="s">
        <v>13</v>
      </c>
      <c r="B19" s="505"/>
      <c r="C19" s="505"/>
      <c r="D19" s="505"/>
      <c r="E19" s="646" t="s">
        <v>2627</v>
      </c>
      <c r="F19" s="646"/>
      <c r="G19" s="646"/>
      <c r="H19" s="646"/>
      <c r="I19" s="83">
        <v>3</v>
      </c>
    </row>
    <row r="20" spans="1:9" ht="30" customHeight="1" x14ac:dyDescent="0.25">
      <c r="A20" s="504" t="s">
        <v>138</v>
      </c>
      <c r="B20" s="505"/>
      <c r="C20" s="505"/>
      <c r="D20" s="505"/>
      <c r="E20" s="506" t="s">
        <v>76</v>
      </c>
      <c r="F20" s="506"/>
      <c r="G20" s="506"/>
      <c r="H20" s="506"/>
      <c r="I20" s="83">
        <v>6</v>
      </c>
    </row>
    <row r="21" spans="1:9" ht="28.5" customHeight="1" x14ac:dyDescent="0.25">
      <c r="A21" s="504" t="s">
        <v>10</v>
      </c>
      <c r="B21" s="505"/>
      <c r="C21" s="505"/>
      <c r="D21" s="505"/>
      <c r="E21" s="506" t="s">
        <v>1059</v>
      </c>
      <c r="F21" s="506"/>
      <c r="G21" s="506"/>
      <c r="H21" s="506"/>
      <c r="I21" s="83">
        <v>6</v>
      </c>
    </row>
    <row r="22" spans="1:9" x14ac:dyDescent="0.25">
      <c r="A22" s="538" t="s">
        <v>11</v>
      </c>
      <c r="B22" s="539"/>
      <c r="C22" s="539"/>
      <c r="D22" s="539"/>
      <c r="E22" s="539" t="s">
        <v>33</v>
      </c>
      <c r="F22" s="539"/>
      <c r="G22" s="539"/>
      <c r="H22" s="539"/>
      <c r="I22" s="83">
        <v>6</v>
      </c>
    </row>
    <row r="23" spans="1:9" x14ac:dyDescent="0.25">
      <c r="A23" s="513" t="s">
        <v>1572</v>
      </c>
      <c r="B23" s="514"/>
      <c r="C23" s="514"/>
      <c r="D23" s="514"/>
      <c r="E23" s="514"/>
      <c r="F23" s="514"/>
      <c r="G23" s="514"/>
      <c r="H23" s="515"/>
      <c r="I23" s="85">
        <f>SUM(I19:I22)</f>
        <v>21</v>
      </c>
    </row>
    <row r="24" spans="1:9" x14ac:dyDescent="0.25">
      <c r="A24" s="721" t="s">
        <v>1543</v>
      </c>
      <c r="B24" s="722"/>
      <c r="C24" s="722"/>
      <c r="D24" s="722"/>
      <c r="E24" s="722"/>
      <c r="F24" s="722"/>
      <c r="G24" s="722"/>
      <c r="H24" s="723"/>
      <c r="I24" s="86">
        <f>SUM(I17,I23)</f>
        <v>62</v>
      </c>
    </row>
    <row r="25" spans="1:9" x14ac:dyDescent="0.25">
      <c r="A25" s="509" t="s">
        <v>1527</v>
      </c>
      <c r="B25" s="510"/>
      <c r="C25" s="510"/>
      <c r="D25" s="510"/>
      <c r="E25" s="510"/>
      <c r="F25" s="510"/>
      <c r="G25" s="510"/>
      <c r="H25" s="510"/>
      <c r="I25" s="511"/>
    </row>
    <row r="26" spans="1:9" ht="31.7" customHeight="1" x14ac:dyDescent="0.25">
      <c r="A26" s="504" t="s">
        <v>2425</v>
      </c>
      <c r="B26" s="505"/>
      <c r="C26" s="505"/>
      <c r="D26" s="505"/>
      <c r="E26" s="499" t="s">
        <v>2628</v>
      </c>
      <c r="F26" s="499"/>
      <c r="G26" s="499"/>
      <c r="H26" s="499"/>
      <c r="I26" s="83">
        <v>3</v>
      </c>
    </row>
    <row r="27" spans="1:9" ht="26.25" customHeight="1" x14ac:dyDescent="0.25">
      <c r="A27" s="504" t="s">
        <v>2426</v>
      </c>
      <c r="B27" s="505"/>
      <c r="C27" s="505"/>
      <c r="D27" s="505"/>
      <c r="E27" s="506" t="s">
        <v>2450</v>
      </c>
      <c r="F27" s="506"/>
      <c r="G27" s="506"/>
      <c r="H27" s="506"/>
      <c r="I27" s="83">
        <v>3</v>
      </c>
    </row>
    <row r="28" spans="1:9" ht="28.5" customHeight="1" x14ac:dyDescent="0.25">
      <c r="A28" s="504" t="s">
        <v>2427</v>
      </c>
      <c r="B28" s="505"/>
      <c r="C28" s="505"/>
      <c r="D28" s="505"/>
      <c r="E28" s="507" t="s">
        <v>2553</v>
      </c>
      <c r="F28" s="507"/>
      <c r="G28" s="507"/>
      <c r="H28" s="507"/>
      <c r="I28" s="83">
        <v>6</v>
      </c>
    </row>
    <row r="29" spans="1:9" ht="46.5" customHeight="1" x14ac:dyDescent="0.25">
      <c r="A29" s="504" t="s">
        <v>1913</v>
      </c>
      <c r="B29" s="505"/>
      <c r="C29" s="505"/>
      <c r="D29" s="505"/>
      <c r="E29" s="505" t="s">
        <v>2671</v>
      </c>
      <c r="F29" s="505"/>
      <c r="G29" s="505"/>
      <c r="H29" s="505"/>
      <c r="I29" s="83">
        <v>6</v>
      </c>
    </row>
    <row r="30" spans="1:9" ht="15" customHeight="1" x14ac:dyDescent="0.25">
      <c r="A30" s="513" t="s">
        <v>1571</v>
      </c>
      <c r="B30" s="514"/>
      <c r="C30" s="514"/>
      <c r="D30" s="514"/>
      <c r="E30" s="514"/>
      <c r="F30" s="514"/>
      <c r="G30" s="514"/>
      <c r="H30" s="515"/>
      <c r="I30" s="85">
        <f>SUM(I26:I29)</f>
        <v>18</v>
      </c>
    </row>
    <row r="31" spans="1:9" x14ac:dyDescent="0.25">
      <c r="A31" s="721" t="s">
        <v>1396</v>
      </c>
      <c r="B31" s="722"/>
      <c r="C31" s="722"/>
      <c r="D31" s="722"/>
      <c r="E31" s="722"/>
      <c r="F31" s="722"/>
      <c r="G31" s="722"/>
      <c r="H31" s="723"/>
      <c r="I31" s="86">
        <f>SUM(I17,I30)</f>
        <v>59</v>
      </c>
    </row>
    <row r="32" spans="1:9" x14ac:dyDescent="0.25">
      <c r="A32" s="502" t="s">
        <v>6</v>
      </c>
      <c r="B32" s="502"/>
      <c r="C32" s="502"/>
      <c r="D32" s="502"/>
      <c r="E32" s="502"/>
      <c r="F32" s="502"/>
      <c r="G32" s="502"/>
      <c r="H32" s="502"/>
      <c r="I32" s="502"/>
    </row>
    <row r="33" spans="1:9" ht="29.25" customHeight="1" x14ac:dyDescent="0.25">
      <c r="A33" s="503" t="s">
        <v>2629</v>
      </c>
      <c r="B33" s="503"/>
      <c r="C33" s="503"/>
      <c r="D33" s="503"/>
      <c r="E33" s="503"/>
      <c r="F33" s="503"/>
      <c r="G33" s="503"/>
      <c r="H33" s="503"/>
      <c r="I33" s="503"/>
    </row>
    <row r="34" spans="1:9" ht="57.75" customHeight="1" x14ac:dyDescent="0.25">
      <c r="A34" s="503" t="s">
        <v>2424</v>
      </c>
      <c r="B34" s="503"/>
      <c r="C34" s="503"/>
      <c r="D34" s="503"/>
      <c r="E34" s="503"/>
      <c r="F34" s="503"/>
      <c r="G34" s="503"/>
      <c r="H34" s="503"/>
      <c r="I34" s="503"/>
    </row>
    <row r="35" spans="1:9" x14ac:dyDescent="0.25">
      <c r="A35" s="527" t="s">
        <v>560</v>
      </c>
      <c r="B35" s="527"/>
      <c r="C35" s="527" t="s">
        <v>1361</v>
      </c>
      <c r="D35" s="527"/>
      <c r="E35" s="375"/>
      <c r="F35" s="375"/>
      <c r="G35" s="375"/>
      <c r="H35" s="375"/>
      <c r="I35" s="93"/>
    </row>
  </sheetData>
  <sheetProtection password="CA9D" sheet="1" objects="1" scenarios="1"/>
  <mergeCells count="54">
    <mergeCell ref="A6:I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H17"/>
    <mergeCell ref="A18:I18"/>
    <mergeCell ref="A19:D19"/>
    <mergeCell ref="E19:H19"/>
    <mergeCell ref="A20:D20"/>
    <mergeCell ref="E20:H20"/>
    <mergeCell ref="A21:D21"/>
    <mergeCell ref="E21:H21"/>
    <mergeCell ref="A22:D22"/>
    <mergeCell ref="E22:H22"/>
    <mergeCell ref="A31:H31"/>
    <mergeCell ref="A23:H23"/>
    <mergeCell ref="A24:H24"/>
    <mergeCell ref="A25:I25"/>
    <mergeCell ref="A26:D26"/>
    <mergeCell ref="E26:H26"/>
    <mergeCell ref="A27:D27"/>
    <mergeCell ref="E27:H27"/>
    <mergeCell ref="A28:D28"/>
    <mergeCell ref="E28:H28"/>
    <mergeCell ref="A29:D29"/>
    <mergeCell ref="E29:H29"/>
    <mergeCell ref="A30:H30"/>
    <mergeCell ref="A32:I32"/>
    <mergeCell ref="A33:I33"/>
    <mergeCell ref="A34:I34"/>
    <mergeCell ref="A35:B35"/>
    <mergeCell ref="C35:D35"/>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I23"/>
  <sheetViews>
    <sheetView view="pageLayout" zoomScaleNormal="100" workbookViewId="0">
      <selection activeCell="E10" sqref="E10:H10"/>
    </sheetView>
  </sheetViews>
  <sheetFormatPr defaultColWidth="9.140625" defaultRowHeight="15" x14ac:dyDescent="0.25"/>
  <cols>
    <col min="1" max="8" width="9.140625" style="350"/>
    <col min="9" max="9" width="9.140625" style="357"/>
    <col min="10" max="16384" width="9.140625" style="350"/>
  </cols>
  <sheetData>
    <row r="1" spans="1:9" x14ac:dyDescent="0.25">
      <c r="A1" s="447" t="s">
        <v>321</v>
      </c>
      <c r="B1" s="447"/>
      <c r="C1" s="447"/>
      <c r="D1" s="447"/>
      <c r="E1" s="447"/>
      <c r="F1" s="447"/>
      <c r="G1" s="447"/>
      <c r="H1" s="447"/>
      <c r="I1" s="447"/>
    </row>
    <row r="2" spans="1:9" x14ac:dyDescent="0.25">
      <c r="A2" s="447" t="s">
        <v>425</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1092</v>
      </c>
      <c r="C4" s="644"/>
      <c r="D4" s="644"/>
      <c r="E4" s="351"/>
      <c r="F4" s="351"/>
      <c r="G4" s="351"/>
      <c r="H4" s="351"/>
      <c r="I4" s="83"/>
    </row>
    <row r="5" spans="1:9" x14ac:dyDescent="0.25">
      <c r="A5" s="672"/>
      <c r="B5" s="673"/>
      <c r="C5" s="673"/>
      <c r="D5" s="673"/>
      <c r="E5" s="673"/>
      <c r="F5" s="673"/>
      <c r="G5" s="673"/>
      <c r="H5" s="673"/>
      <c r="I5" s="674"/>
    </row>
    <row r="6" spans="1:9" ht="30" customHeight="1" x14ac:dyDescent="0.25">
      <c r="A6" s="583" t="s">
        <v>331</v>
      </c>
      <c r="B6" s="584"/>
      <c r="C6" s="584"/>
      <c r="D6" s="584"/>
      <c r="E6" s="635" t="s">
        <v>2449</v>
      </c>
      <c r="F6" s="635"/>
      <c r="G6" s="635"/>
      <c r="H6" s="635"/>
      <c r="I6" s="109">
        <v>3</v>
      </c>
    </row>
    <row r="7" spans="1:9" x14ac:dyDescent="0.25">
      <c r="A7" s="498" t="s">
        <v>363</v>
      </c>
      <c r="B7" s="499"/>
      <c r="C7" s="499"/>
      <c r="D7" s="499"/>
      <c r="E7" s="499" t="s">
        <v>8</v>
      </c>
      <c r="F7" s="499"/>
      <c r="G7" s="499"/>
      <c r="H7" s="499"/>
      <c r="I7" s="83">
        <v>6</v>
      </c>
    </row>
    <row r="8" spans="1:9" ht="30.75" customHeight="1" x14ac:dyDescent="0.25">
      <c r="A8" s="504" t="s">
        <v>2422</v>
      </c>
      <c r="B8" s="505"/>
      <c r="C8" s="505"/>
      <c r="D8" s="505"/>
      <c r="E8" s="506" t="s">
        <v>2450</v>
      </c>
      <c r="F8" s="506"/>
      <c r="G8" s="506"/>
      <c r="H8" s="506"/>
      <c r="I8" s="83">
        <v>3</v>
      </c>
    </row>
    <row r="9" spans="1:9" ht="29.25" customHeight="1" x14ac:dyDescent="0.25">
      <c r="A9" s="504" t="s">
        <v>2</v>
      </c>
      <c r="B9" s="505"/>
      <c r="C9" s="505"/>
      <c r="D9" s="505"/>
      <c r="E9" s="507" t="s">
        <v>2536</v>
      </c>
      <c r="F9" s="507"/>
      <c r="G9" s="507"/>
      <c r="H9" s="507"/>
      <c r="I9" s="83">
        <v>6</v>
      </c>
    </row>
    <row r="10" spans="1:9" ht="48.75" customHeight="1" x14ac:dyDescent="0.25">
      <c r="A10" s="504" t="s">
        <v>1887</v>
      </c>
      <c r="B10" s="505"/>
      <c r="C10" s="505"/>
      <c r="D10" s="505"/>
      <c r="E10" s="505" t="s">
        <v>2671</v>
      </c>
      <c r="F10" s="505"/>
      <c r="G10" s="505"/>
      <c r="H10" s="505"/>
      <c r="I10" s="83">
        <v>6</v>
      </c>
    </row>
    <row r="11" spans="1:9" x14ac:dyDescent="0.25">
      <c r="A11" s="498" t="s">
        <v>362</v>
      </c>
      <c r="B11" s="499"/>
      <c r="C11" s="499"/>
      <c r="D11" s="499"/>
      <c r="E11" s="499" t="s">
        <v>9</v>
      </c>
      <c r="F11" s="499"/>
      <c r="G11" s="499"/>
      <c r="H11" s="499"/>
      <c r="I11" s="83">
        <v>3</v>
      </c>
    </row>
    <row r="12" spans="1:9" ht="15" customHeight="1" x14ac:dyDescent="0.25">
      <c r="A12" s="498" t="s">
        <v>617</v>
      </c>
      <c r="B12" s="499"/>
      <c r="C12" s="499"/>
      <c r="D12" s="499"/>
      <c r="E12" s="499" t="s">
        <v>83</v>
      </c>
      <c r="F12" s="499"/>
      <c r="G12" s="499"/>
      <c r="H12" s="499"/>
      <c r="I12" s="83">
        <v>8</v>
      </c>
    </row>
    <row r="13" spans="1:9" ht="30" customHeight="1" x14ac:dyDescent="0.25">
      <c r="A13" s="504" t="s">
        <v>15</v>
      </c>
      <c r="B13" s="505"/>
      <c r="C13" s="505"/>
      <c r="D13" s="505"/>
      <c r="E13" s="499" t="s">
        <v>80</v>
      </c>
      <c r="F13" s="499"/>
      <c r="G13" s="499"/>
      <c r="H13" s="499"/>
      <c r="I13" s="83">
        <v>3</v>
      </c>
    </row>
    <row r="14" spans="1:9" x14ac:dyDescent="0.25">
      <c r="A14" s="498" t="s">
        <v>846</v>
      </c>
      <c r="B14" s="499"/>
      <c r="C14" s="499"/>
      <c r="D14" s="499"/>
      <c r="E14" s="499" t="s">
        <v>192</v>
      </c>
      <c r="F14" s="499"/>
      <c r="G14" s="499"/>
      <c r="H14" s="499"/>
      <c r="I14" s="83">
        <v>3</v>
      </c>
    </row>
    <row r="15" spans="1:9" x14ac:dyDescent="0.25">
      <c r="A15" s="498" t="s">
        <v>349</v>
      </c>
      <c r="B15" s="499"/>
      <c r="C15" s="499"/>
      <c r="D15" s="499"/>
      <c r="E15" s="499" t="s">
        <v>19</v>
      </c>
      <c r="F15" s="499"/>
      <c r="G15" s="499"/>
      <c r="H15" s="499"/>
      <c r="I15" s="83">
        <v>6</v>
      </c>
    </row>
    <row r="16" spans="1:9" x14ac:dyDescent="0.25">
      <c r="A16" s="498" t="s">
        <v>24</v>
      </c>
      <c r="B16" s="499"/>
      <c r="C16" s="499"/>
      <c r="D16" s="499"/>
      <c r="E16" s="499" t="s">
        <v>25</v>
      </c>
      <c r="F16" s="499"/>
      <c r="G16" s="499"/>
      <c r="H16" s="499"/>
      <c r="I16" s="83">
        <v>3</v>
      </c>
    </row>
    <row r="17" spans="1:9" x14ac:dyDescent="0.25">
      <c r="A17" s="498" t="s">
        <v>226</v>
      </c>
      <c r="B17" s="499"/>
      <c r="C17" s="499"/>
      <c r="D17" s="499"/>
      <c r="E17" s="499" t="s">
        <v>84</v>
      </c>
      <c r="F17" s="499"/>
      <c r="G17" s="499"/>
      <c r="H17" s="499"/>
      <c r="I17" s="83">
        <v>3</v>
      </c>
    </row>
    <row r="18" spans="1:9" x14ac:dyDescent="0.25">
      <c r="A18" s="498" t="s">
        <v>225</v>
      </c>
      <c r="B18" s="499"/>
      <c r="C18" s="499"/>
      <c r="D18" s="499"/>
      <c r="E18" s="499" t="s">
        <v>229</v>
      </c>
      <c r="F18" s="499"/>
      <c r="G18" s="499"/>
      <c r="H18" s="499"/>
      <c r="I18" s="83">
        <v>3</v>
      </c>
    </row>
    <row r="19" spans="1:9" x14ac:dyDescent="0.25">
      <c r="A19" s="651" t="s">
        <v>4</v>
      </c>
      <c r="B19" s="652"/>
      <c r="C19" s="652"/>
      <c r="D19" s="652"/>
      <c r="E19" s="652" t="s">
        <v>2535</v>
      </c>
      <c r="F19" s="652"/>
      <c r="G19" s="652"/>
      <c r="H19" s="652"/>
      <c r="I19" s="115">
        <v>4</v>
      </c>
    </row>
    <row r="20" spans="1:9" x14ac:dyDescent="0.25">
      <c r="A20" s="516" t="s">
        <v>1396</v>
      </c>
      <c r="B20" s="517"/>
      <c r="C20" s="517"/>
      <c r="D20" s="517"/>
      <c r="E20" s="517"/>
      <c r="F20" s="517"/>
      <c r="G20" s="517"/>
      <c r="H20" s="518"/>
      <c r="I20" s="151">
        <f>SUM(I6:I19)</f>
        <v>60</v>
      </c>
    </row>
    <row r="21" spans="1:9" x14ac:dyDescent="0.25">
      <c r="A21" s="502" t="s">
        <v>6</v>
      </c>
      <c r="B21" s="502"/>
      <c r="C21" s="502"/>
      <c r="D21" s="502"/>
      <c r="E21" s="502"/>
      <c r="F21" s="502"/>
      <c r="G21" s="502"/>
      <c r="H21" s="502"/>
      <c r="I21" s="502"/>
    </row>
    <row r="22" spans="1:9" ht="60.75" customHeight="1" x14ac:dyDescent="0.25">
      <c r="A22" s="503" t="s">
        <v>2421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9">
    <mergeCell ref="A17:D17"/>
    <mergeCell ref="E17:H17"/>
    <mergeCell ref="A23:B23"/>
    <mergeCell ref="A19:D19"/>
    <mergeCell ref="E19:H19"/>
    <mergeCell ref="A20:H20"/>
    <mergeCell ref="A18:D18"/>
    <mergeCell ref="E18:H18"/>
    <mergeCell ref="C23:D23"/>
    <mergeCell ref="A21:I21"/>
    <mergeCell ref="A22:I22"/>
    <mergeCell ref="A12:D12"/>
    <mergeCell ref="E12:H12"/>
    <mergeCell ref="E16:H16"/>
    <mergeCell ref="A13:D13"/>
    <mergeCell ref="E13:H13"/>
    <mergeCell ref="A14:D14"/>
    <mergeCell ref="E14:H14"/>
    <mergeCell ref="A15:D15"/>
    <mergeCell ref="E15:H15"/>
    <mergeCell ref="A16:D16"/>
    <mergeCell ref="A11:D11"/>
    <mergeCell ref="E11:H11"/>
    <mergeCell ref="A3:B3"/>
    <mergeCell ref="C3:I3"/>
    <mergeCell ref="B4:D4"/>
    <mergeCell ref="A8:D8"/>
    <mergeCell ref="E8:H8"/>
    <mergeCell ref="A10:D10"/>
    <mergeCell ref="E10:H10"/>
    <mergeCell ref="A9:D9"/>
    <mergeCell ref="E9:H9"/>
    <mergeCell ref="A1:I1"/>
    <mergeCell ref="A2:I2"/>
    <mergeCell ref="A5:I5"/>
    <mergeCell ref="A7:D7"/>
    <mergeCell ref="E7:H7"/>
    <mergeCell ref="A6:D6"/>
    <mergeCell ref="E6:H6"/>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I40"/>
  <sheetViews>
    <sheetView view="pageLayout" topLeftCell="A7" zoomScaleNormal="100" workbookViewId="0">
      <selection sqref="A1:I1"/>
    </sheetView>
  </sheetViews>
  <sheetFormatPr defaultColWidth="9.140625" defaultRowHeight="15" x14ac:dyDescent="0.25"/>
  <cols>
    <col min="1" max="8" width="9.140625" style="31"/>
    <col min="9" max="9" width="9.140625" style="2"/>
    <col min="10" max="16384" width="9.140625" style="31"/>
  </cols>
  <sheetData>
    <row r="1" spans="1:9" ht="14.65" x14ac:dyDescent="0.3">
      <c r="A1" s="447" t="s">
        <v>322</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469</v>
      </c>
      <c r="D3" s="520"/>
      <c r="E3" s="520"/>
      <c r="F3" s="520"/>
      <c r="G3" s="520"/>
      <c r="H3" s="520"/>
      <c r="I3" s="521"/>
    </row>
    <row r="4" spans="1:9" ht="14.65" x14ac:dyDescent="0.3">
      <c r="A4" s="81" t="s">
        <v>29</v>
      </c>
      <c r="B4" s="644" t="s">
        <v>1069</v>
      </c>
      <c r="C4" s="644"/>
      <c r="D4" s="644"/>
      <c r="E4" s="644"/>
      <c r="F4" s="213"/>
      <c r="G4" s="213"/>
      <c r="H4" s="213"/>
      <c r="I4" s="83"/>
    </row>
    <row r="5" spans="1:9" ht="14.65" x14ac:dyDescent="0.3">
      <c r="A5" s="672"/>
      <c r="B5" s="673"/>
      <c r="C5" s="673"/>
      <c r="D5" s="673"/>
      <c r="E5" s="673"/>
      <c r="F5" s="673"/>
      <c r="G5" s="673"/>
      <c r="H5" s="673"/>
      <c r="I5" s="674"/>
    </row>
    <row r="6" spans="1:9" x14ac:dyDescent="0.25">
      <c r="A6" s="535" t="s">
        <v>1</v>
      </c>
      <c r="B6" s="536"/>
      <c r="C6" s="536"/>
      <c r="D6" s="536"/>
      <c r="E6" s="536"/>
      <c r="F6" s="536"/>
      <c r="G6" s="536"/>
      <c r="H6" s="536"/>
      <c r="I6" s="537"/>
    </row>
    <row r="7" spans="1:9" ht="15" customHeight="1" x14ac:dyDescent="0.25">
      <c r="A7" s="498" t="s">
        <v>363</v>
      </c>
      <c r="B7" s="499"/>
      <c r="C7" s="499"/>
      <c r="D7" s="499"/>
      <c r="E7" s="499" t="s">
        <v>8</v>
      </c>
      <c r="F7" s="499"/>
      <c r="G7" s="499"/>
      <c r="H7" s="499"/>
      <c r="I7" s="246">
        <v>6</v>
      </c>
    </row>
    <row r="8" spans="1:9" x14ac:dyDescent="0.25">
      <c r="A8" s="498" t="s">
        <v>362</v>
      </c>
      <c r="B8" s="499"/>
      <c r="C8" s="499"/>
      <c r="D8" s="499"/>
      <c r="E8" s="499" t="s">
        <v>9</v>
      </c>
      <c r="F8" s="499"/>
      <c r="G8" s="499"/>
      <c r="H8" s="499"/>
      <c r="I8" s="83">
        <v>3</v>
      </c>
    </row>
    <row r="9" spans="1:9" x14ac:dyDescent="0.25">
      <c r="A9" s="498"/>
      <c r="B9" s="499"/>
      <c r="C9" s="499"/>
      <c r="D9" s="499"/>
      <c r="E9" s="499"/>
      <c r="F9" s="499"/>
      <c r="G9" s="499"/>
      <c r="H9" s="499"/>
      <c r="I9" s="246"/>
    </row>
    <row r="10" spans="1:9" ht="15" customHeight="1" x14ac:dyDescent="0.25">
      <c r="A10" s="532" t="s">
        <v>43</v>
      </c>
      <c r="B10" s="533"/>
      <c r="C10" s="533"/>
      <c r="D10" s="533"/>
      <c r="E10" s="533"/>
      <c r="F10" s="533"/>
      <c r="G10" s="533"/>
      <c r="H10" s="533"/>
      <c r="I10" s="534"/>
    </row>
    <row r="11" spans="1:9" x14ac:dyDescent="0.25">
      <c r="A11" s="645" t="s">
        <v>22</v>
      </c>
      <c r="B11" s="646"/>
      <c r="C11" s="646"/>
      <c r="D11" s="646"/>
      <c r="E11" s="506" t="s">
        <v>23</v>
      </c>
      <c r="F11" s="506"/>
      <c r="G11" s="506"/>
      <c r="H11" s="506"/>
      <c r="I11" s="105">
        <v>3</v>
      </c>
    </row>
    <row r="12" spans="1:9" ht="30.95" customHeight="1" x14ac:dyDescent="0.25">
      <c r="A12" s="645" t="s">
        <v>13</v>
      </c>
      <c r="B12" s="646"/>
      <c r="C12" s="646"/>
      <c r="D12" s="646"/>
      <c r="E12" s="646" t="s">
        <v>1994</v>
      </c>
      <c r="F12" s="646"/>
      <c r="G12" s="646"/>
      <c r="H12" s="646"/>
      <c r="I12" s="105">
        <v>3</v>
      </c>
    </row>
    <row r="13" spans="1:9" x14ac:dyDescent="0.25">
      <c r="A13" s="645" t="s">
        <v>2005</v>
      </c>
      <c r="B13" s="646"/>
      <c r="C13" s="646"/>
      <c r="D13" s="646"/>
      <c r="E13" s="506" t="s">
        <v>463</v>
      </c>
      <c r="F13" s="506"/>
      <c r="G13" s="506"/>
      <c r="H13" s="506"/>
      <c r="I13" s="105">
        <v>3</v>
      </c>
    </row>
    <row r="14" spans="1:9" ht="33" customHeight="1" x14ac:dyDescent="0.25">
      <c r="A14" s="504" t="s">
        <v>11</v>
      </c>
      <c r="B14" s="505"/>
      <c r="C14" s="505"/>
      <c r="D14" s="505"/>
      <c r="E14" s="539" t="s">
        <v>159</v>
      </c>
      <c r="F14" s="539"/>
      <c r="G14" s="539"/>
      <c r="H14" s="539"/>
      <c r="I14" s="83">
        <v>6</v>
      </c>
    </row>
    <row r="15" spans="1:9" ht="48" customHeight="1" x14ac:dyDescent="0.25">
      <c r="A15" s="504" t="s">
        <v>633</v>
      </c>
      <c r="B15" s="505"/>
      <c r="C15" s="505"/>
      <c r="D15" s="505"/>
      <c r="E15" s="539" t="s">
        <v>2004</v>
      </c>
      <c r="F15" s="539"/>
      <c r="G15" s="539"/>
      <c r="H15" s="539"/>
      <c r="I15" s="83">
        <v>3</v>
      </c>
    </row>
    <row r="16" spans="1:9" ht="30" customHeight="1" x14ac:dyDescent="0.25">
      <c r="A16" s="645" t="s">
        <v>10</v>
      </c>
      <c r="B16" s="646"/>
      <c r="C16" s="646"/>
      <c r="D16" s="646"/>
      <c r="E16" s="506" t="s">
        <v>1995</v>
      </c>
      <c r="F16" s="506"/>
      <c r="G16" s="506"/>
      <c r="H16" s="506"/>
      <c r="I16" s="105">
        <v>3</v>
      </c>
    </row>
    <row r="17" spans="1:9" ht="34.5" customHeight="1" x14ac:dyDescent="0.25">
      <c r="A17" s="645" t="s">
        <v>1996</v>
      </c>
      <c r="B17" s="646"/>
      <c r="C17" s="646"/>
      <c r="D17" s="646"/>
      <c r="E17" s="506" t="s">
        <v>1997</v>
      </c>
      <c r="F17" s="506"/>
      <c r="G17" s="506"/>
      <c r="H17" s="506"/>
      <c r="I17" s="105">
        <v>3</v>
      </c>
    </row>
    <row r="18" spans="1:9" ht="30.95" customHeight="1" x14ac:dyDescent="0.25">
      <c r="A18" s="645" t="s">
        <v>152</v>
      </c>
      <c r="B18" s="646"/>
      <c r="C18" s="646"/>
      <c r="D18" s="646"/>
      <c r="E18" s="646" t="s">
        <v>1998</v>
      </c>
      <c r="F18" s="646"/>
      <c r="G18" s="646"/>
      <c r="H18" s="646"/>
      <c r="I18" s="105">
        <v>3</v>
      </c>
    </row>
    <row r="19" spans="1:9" x14ac:dyDescent="0.25">
      <c r="A19" s="645" t="s">
        <v>213</v>
      </c>
      <c r="B19" s="646"/>
      <c r="C19" s="646"/>
      <c r="D19" s="646"/>
      <c r="E19" s="646" t="s">
        <v>2007</v>
      </c>
      <c r="F19" s="646"/>
      <c r="G19" s="646"/>
      <c r="H19" s="646"/>
      <c r="I19" s="105">
        <v>3</v>
      </c>
    </row>
    <row r="20" spans="1:9" ht="45.75" customHeight="1" x14ac:dyDescent="0.25">
      <c r="A20" s="645" t="s">
        <v>1240</v>
      </c>
      <c r="B20" s="646"/>
      <c r="C20" s="646"/>
      <c r="D20" s="646"/>
      <c r="E20" s="646" t="s">
        <v>2006</v>
      </c>
      <c r="F20" s="646"/>
      <c r="G20" s="646"/>
      <c r="H20" s="646"/>
      <c r="I20" s="105">
        <v>3</v>
      </c>
    </row>
    <row r="21" spans="1:9" x14ac:dyDescent="0.25">
      <c r="A21" s="650"/>
      <c r="B21" s="506"/>
      <c r="C21" s="506"/>
      <c r="D21" s="506"/>
      <c r="E21" s="506"/>
      <c r="F21" s="506"/>
      <c r="G21" s="506"/>
      <c r="H21" s="506"/>
      <c r="I21" s="111"/>
    </row>
    <row r="22" spans="1:9" x14ac:dyDescent="0.25">
      <c r="A22" s="666" t="s">
        <v>125</v>
      </c>
      <c r="B22" s="667"/>
      <c r="C22" s="667"/>
      <c r="D22" s="667"/>
      <c r="E22" s="667"/>
      <c r="F22" s="667"/>
      <c r="G22" s="667"/>
      <c r="H22" s="667"/>
      <c r="I22" s="668"/>
    </row>
    <row r="23" spans="1:9" ht="57" customHeight="1" x14ac:dyDescent="0.25">
      <c r="A23" s="538" t="s">
        <v>562</v>
      </c>
      <c r="B23" s="539"/>
      <c r="C23" s="539"/>
      <c r="D23" s="539"/>
      <c r="E23" s="512" t="s">
        <v>1999</v>
      </c>
      <c r="F23" s="512"/>
      <c r="G23" s="512"/>
      <c r="H23" s="512"/>
      <c r="I23" s="103">
        <v>4</v>
      </c>
    </row>
    <row r="24" spans="1:9" x14ac:dyDescent="0.25">
      <c r="A24" s="650"/>
      <c r="B24" s="506"/>
      <c r="C24" s="506"/>
      <c r="D24" s="506"/>
      <c r="E24" s="506"/>
      <c r="F24" s="506"/>
      <c r="G24" s="506"/>
      <c r="H24" s="506"/>
      <c r="I24" s="111"/>
    </row>
    <row r="25" spans="1:9" x14ac:dyDescent="0.25">
      <c r="A25" s="666" t="s">
        <v>3</v>
      </c>
      <c r="B25" s="667"/>
      <c r="C25" s="667"/>
      <c r="D25" s="667"/>
      <c r="E25" s="667"/>
      <c r="F25" s="667"/>
      <c r="G25" s="667"/>
      <c r="H25" s="667"/>
      <c r="I25" s="668"/>
    </row>
    <row r="26" spans="1:9" x14ac:dyDescent="0.25">
      <c r="A26" s="645" t="s">
        <v>805</v>
      </c>
      <c r="B26" s="646"/>
      <c r="C26" s="646"/>
      <c r="D26" s="646"/>
      <c r="E26" s="646" t="s">
        <v>38</v>
      </c>
      <c r="F26" s="646"/>
      <c r="G26" s="646"/>
      <c r="H26" s="646"/>
      <c r="I26" s="105">
        <v>3</v>
      </c>
    </row>
    <row r="27" spans="1:9" ht="15" customHeight="1" x14ac:dyDescent="0.25">
      <c r="A27" s="650"/>
      <c r="B27" s="506"/>
      <c r="C27" s="506"/>
      <c r="D27" s="506"/>
      <c r="E27" s="506"/>
      <c r="F27" s="506"/>
      <c r="G27" s="506"/>
      <c r="H27" s="506"/>
      <c r="I27" s="105"/>
    </row>
    <row r="28" spans="1:9" x14ac:dyDescent="0.25">
      <c r="A28" s="666" t="s">
        <v>18</v>
      </c>
      <c r="B28" s="667"/>
      <c r="C28" s="667"/>
      <c r="D28" s="667"/>
      <c r="E28" s="667"/>
      <c r="F28" s="667"/>
      <c r="G28" s="667"/>
      <c r="H28" s="667"/>
      <c r="I28" s="668"/>
    </row>
    <row r="29" spans="1:9" x14ac:dyDescent="0.25">
      <c r="A29" s="650" t="s">
        <v>2002</v>
      </c>
      <c r="B29" s="506"/>
      <c r="C29" s="506"/>
      <c r="D29" s="506"/>
      <c r="E29" s="506" t="s">
        <v>2000</v>
      </c>
      <c r="F29" s="506"/>
      <c r="G29" s="506"/>
      <c r="H29" s="506"/>
      <c r="I29" s="111">
        <v>3</v>
      </c>
    </row>
    <row r="30" spans="1:9" x14ac:dyDescent="0.25">
      <c r="A30" s="650" t="s">
        <v>2003</v>
      </c>
      <c r="B30" s="506"/>
      <c r="C30" s="506"/>
      <c r="D30" s="506"/>
      <c r="E30" s="506" t="s">
        <v>2001</v>
      </c>
      <c r="F30" s="506"/>
      <c r="G30" s="506"/>
      <c r="H30" s="506"/>
      <c r="I30" s="111">
        <v>3</v>
      </c>
    </row>
    <row r="31" spans="1:9" x14ac:dyDescent="0.25">
      <c r="A31" s="650" t="s">
        <v>39</v>
      </c>
      <c r="B31" s="506"/>
      <c r="C31" s="506"/>
      <c r="D31" s="506"/>
      <c r="E31" s="708" t="s">
        <v>81</v>
      </c>
      <c r="F31" s="708"/>
      <c r="G31" s="708"/>
      <c r="H31" s="708"/>
      <c r="I31" s="105">
        <v>6</v>
      </c>
    </row>
    <row r="32" spans="1:9" ht="15" customHeight="1" x14ac:dyDescent="0.25">
      <c r="A32" s="516" t="s">
        <v>1545</v>
      </c>
      <c r="B32" s="517"/>
      <c r="C32" s="517"/>
      <c r="D32" s="517"/>
      <c r="E32" s="517"/>
      <c r="F32" s="517"/>
      <c r="G32" s="517"/>
      <c r="H32" s="518"/>
      <c r="I32" s="112">
        <f>SUM(I7:I8,I11:I20,I23,I26:I27,I29:I31)</f>
        <v>61</v>
      </c>
    </row>
    <row r="33" spans="1:9" x14ac:dyDescent="0.25">
      <c r="A33" s="527" t="s">
        <v>560</v>
      </c>
      <c r="B33" s="527"/>
      <c r="C33" s="527" t="s">
        <v>1361</v>
      </c>
      <c r="D33" s="527"/>
      <c r="E33" s="219"/>
      <c r="F33" s="219"/>
      <c r="G33" s="219"/>
      <c r="H33" s="219"/>
      <c r="I33" s="93"/>
    </row>
    <row r="35" spans="1:9" ht="15" customHeight="1" x14ac:dyDescent="0.25"/>
    <row r="38" spans="1:9" ht="15" customHeight="1" x14ac:dyDescent="0.25"/>
    <row r="39" spans="1:9" ht="15" customHeight="1" x14ac:dyDescent="0.25"/>
    <row r="40" spans="1:9" ht="15" customHeight="1" x14ac:dyDescent="0.25"/>
  </sheetData>
  <sheetProtection password="CA9D" sheet="1" objects="1" scenarios="1"/>
  <mergeCells count="56">
    <mergeCell ref="A9:D9"/>
    <mergeCell ref="E9:H9"/>
    <mergeCell ref="A33:B33"/>
    <mergeCell ref="A32:H32"/>
    <mergeCell ref="C33:D33"/>
    <mergeCell ref="E20:H20"/>
    <mergeCell ref="A19:D19"/>
    <mergeCell ref="E19:H19"/>
    <mergeCell ref="A10:I10"/>
    <mergeCell ref="A12:D12"/>
    <mergeCell ref="E12:H12"/>
    <mergeCell ref="A15:D15"/>
    <mergeCell ref="E15:H15"/>
    <mergeCell ref="A11:D11"/>
    <mergeCell ref="E11:H11"/>
    <mergeCell ref="A21:D21"/>
    <mergeCell ref="A6:I6"/>
    <mergeCell ref="A7:D7"/>
    <mergeCell ref="E7:H7"/>
    <mergeCell ref="A8:D8"/>
    <mergeCell ref="E8:H8"/>
    <mergeCell ref="A1:I1"/>
    <mergeCell ref="A2:I2"/>
    <mergeCell ref="A5:I5"/>
    <mergeCell ref="A3:B3"/>
    <mergeCell ref="C3:I3"/>
    <mergeCell ref="B4:E4"/>
    <mergeCell ref="A13:D13"/>
    <mergeCell ref="E13:H13"/>
    <mergeCell ref="A20:D20"/>
    <mergeCell ref="A23:D23"/>
    <mergeCell ref="E23:H23"/>
    <mergeCell ref="E21:H21"/>
    <mergeCell ref="A22:I22"/>
    <mergeCell ref="A14:D14"/>
    <mergeCell ref="E14:H14"/>
    <mergeCell ref="A16:D16"/>
    <mergeCell ref="E16:H16"/>
    <mergeCell ref="A17:D17"/>
    <mergeCell ref="E17:H17"/>
    <mergeCell ref="A18:D18"/>
    <mergeCell ref="E18:H18"/>
    <mergeCell ref="A24:D24"/>
    <mergeCell ref="E24:H24"/>
    <mergeCell ref="A25:I25"/>
    <mergeCell ref="A26:D26"/>
    <mergeCell ref="E26:H26"/>
    <mergeCell ref="A27:D27"/>
    <mergeCell ref="E27:H27"/>
    <mergeCell ref="A28:I28"/>
    <mergeCell ref="A31:D31"/>
    <mergeCell ref="E31:H31"/>
    <mergeCell ref="A30:D30"/>
    <mergeCell ref="E30:H30"/>
    <mergeCell ref="A29:D29"/>
    <mergeCell ref="E29:H29"/>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I29"/>
  <sheetViews>
    <sheetView view="pageLayout" topLeftCell="A4" zoomScaleNormal="100" workbookViewId="0">
      <selection activeCell="C29" sqref="C29:D29"/>
    </sheetView>
  </sheetViews>
  <sheetFormatPr defaultColWidth="9.140625" defaultRowHeight="15" x14ac:dyDescent="0.25"/>
  <cols>
    <col min="1" max="8" width="9.140625" style="31"/>
    <col min="9" max="9" width="9.140625" style="2"/>
    <col min="10" max="16384" width="9.140625" style="31"/>
  </cols>
  <sheetData>
    <row r="1" spans="1:9" ht="14.65" x14ac:dyDescent="0.3">
      <c r="A1" s="447" t="s">
        <v>323</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215" t="s">
        <v>1093</v>
      </c>
      <c r="C4" s="213"/>
      <c r="D4" s="213"/>
      <c r="E4" s="213"/>
      <c r="F4" s="213"/>
      <c r="G4" s="213"/>
      <c r="H4" s="213"/>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572" t="s">
        <v>362</v>
      </c>
      <c r="B8" s="512"/>
      <c r="C8" s="512"/>
      <c r="D8" s="512"/>
      <c r="E8" s="512" t="s">
        <v>9</v>
      </c>
      <c r="F8" s="512"/>
      <c r="G8" s="512"/>
      <c r="H8" s="512"/>
      <c r="I8" s="103">
        <v>3</v>
      </c>
    </row>
    <row r="9" spans="1:9" ht="14.65" x14ac:dyDescent="0.3">
      <c r="A9" s="572"/>
      <c r="B9" s="512"/>
      <c r="C9" s="512"/>
      <c r="D9" s="512"/>
      <c r="E9" s="512"/>
      <c r="F9" s="512"/>
      <c r="G9" s="512"/>
      <c r="H9" s="512"/>
      <c r="I9" s="103"/>
    </row>
    <row r="10" spans="1:9" x14ac:dyDescent="0.25">
      <c r="A10" s="666" t="s">
        <v>43</v>
      </c>
      <c r="B10" s="667"/>
      <c r="C10" s="667"/>
      <c r="D10" s="667"/>
      <c r="E10" s="667"/>
      <c r="F10" s="667"/>
      <c r="G10" s="667"/>
      <c r="H10" s="667"/>
      <c r="I10" s="668"/>
    </row>
    <row r="11" spans="1:9" ht="15" customHeight="1" x14ac:dyDescent="0.25">
      <c r="A11" s="650" t="s">
        <v>13</v>
      </c>
      <c r="B11" s="506"/>
      <c r="C11" s="506"/>
      <c r="D11" s="506"/>
      <c r="E11" s="506" t="s">
        <v>136</v>
      </c>
      <c r="F11" s="506"/>
      <c r="G11" s="506"/>
      <c r="H11" s="506"/>
      <c r="I11" s="105">
        <v>3</v>
      </c>
    </row>
    <row r="12" spans="1:9" ht="78.75" customHeight="1" x14ac:dyDescent="0.25">
      <c r="A12" s="645" t="s">
        <v>43</v>
      </c>
      <c r="B12" s="646"/>
      <c r="C12" s="646"/>
      <c r="D12" s="646"/>
      <c r="E12" s="506" t="s">
        <v>129</v>
      </c>
      <c r="F12" s="506"/>
      <c r="G12" s="506"/>
      <c r="H12" s="506"/>
      <c r="I12" s="105">
        <v>6</v>
      </c>
    </row>
    <row r="13" spans="1:9" ht="45.75" customHeight="1" x14ac:dyDescent="0.25">
      <c r="A13" s="645" t="s">
        <v>727</v>
      </c>
      <c r="B13" s="646"/>
      <c r="C13" s="646"/>
      <c r="D13" s="646"/>
      <c r="E13" s="506" t="s">
        <v>435</v>
      </c>
      <c r="F13" s="506"/>
      <c r="G13" s="506"/>
      <c r="H13" s="506"/>
      <c r="I13" s="105">
        <v>6</v>
      </c>
    </row>
    <row r="14" spans="1:9" x14ac:dyDescent="0.25">
      <c r="A14" s="650"/>
      <c r="B14" s="506"/>
      <c r="C14" s="506"/>
      <c r="D14" s="506"/>
      <c r="E14" s="506"/>
      <c r="F14" s="506"/>
      <c r="G14" s="506"/>
      <c r="H14" s="506"/>
      <c r="I14" s="105"/>
    </row>
    <row r="15" spans="1:9" x14ac:dyDescent="0.25">
      <c r="A15" s="666" t="s">
        <v>125</v>
      </c>
      <c r="B15" s="667"/>
      <c r="C15" s="667"/>
      <c r="D15" s="667"/>
      <c r="E15" s="667"/>
      <c r="F15" s="667"/>
      <c r="G15" s="667"/>
      <c r="H15" s="667"/>
      <c r="I15" s="668"/>
    </row>
    <row r="16" spans="1:9" ht="15" customHeight="1" x14ac:dyDescent="0.25">
      <c r="A16" s="650" t="s">
        <v>355</v>
      </c>
      <c r="B16" s="506"/>
      <c r="C16" s="506"/>
      <c r="D16" s="506"/>
      <c r="E16" s="506" t="s">
        <v>2186</v>
      </c>
      <c r="F16" s="506"/>
      <c r="G16" s="506"/>
      <c r="H16" s="506"/>
      <c r="I16" s="300" t="s">
        <v>1098</v>
      </c>
    </row>
    <row r="17" spans="1:9" x14ac:dyDescent="0.25">
      <c r="A17" s="650" t="s">
        <v>356</v>
      </c>
      <c r="B17" s="506"/>
      <c r="C17" s="506"/>
      <c r="D17" s="506"/>
      <c r="E17" s="506" t="s">
        <v>118</v>
      </c>
      <c r="F17" s="506"/>
      <c r="G17" s="506"/>
      <c r="H17" s="506"/>
      <c r="I17" s="111">
        <v>8</v>
      </c>
    </row>
    <row r="18" spans="1:9" x14ac:dyDescent="0.25">
      <c r="A18" s="650" t="s">
        <v>143</v>
      </c>
      <c r="B18" s="506"/>
      <c r="C18" s="506"/>
      <c r="D18" s="506"/>
      <c r="E18" s="506" t="s">
        <v>145</v>
      </c>
      <c r="F18" s="506"/>
      <c r="G18" s="506"/>
      <c r="H18" s="506"/>
      <c r="I18" s="111">
        <v>4</v>
      </c>
    </row>
    <row r="19" spans="1:9" x14ac:dyDescent="0.25">
      <c r="A19" s="650"/>
      <c r="B19" s="506"/>
      <c r="C19" s="506"/>
      <c r="D19" s="506"/>
      <c r="E19" s="506"/>
      <c r="F19" s="506"/>
      <c r="G19" s="506"/>
      <c r="H19" s="506"/>
      <c r="I19" s="105"/>
    </row>
    <row r="20" spans="1:9" ht="15" customHeight="1" x14ac:dyDescent="0.25">
      <c r="A20" s="666" t="s">
        <v>3</v>
      </c>
      <c r="B20" s="667"/>
      <c r="C20" s="667"/>
      <c r="D20" s="667"/>
      <c r="E20" s="667"/>
      <c r="F20" s="667"/>
      <c r="G20" s="667"/>
      <c r="H20" s="667"/>
      <c r="I20" s="668"/>
    </row>
    <row r="21" spans="1:9" ht="30" customHeight="1" x14ac:dyDescent="0.25">
      <c r="A21" s="645" t="s">
        <v>15</v>
      </c>
      <c r="B21" s="646"/>
      <c r="C21" s="646"/>
      <c r="D21" s="646"/>
      <c r="E21" s="506" t="s">
        <v>80</v>
      </c>
      <c r="F21" s="506"/>
      <c r="G21" s="506"/>
      <c r="H21" s="506"/>
      <c r="I21" s="105">
        <v>3</v>
      </c>
    </row>
    <row r="22" spans="1:9" s="49" customFormat="1" ht="15" customHeight="1" x14ac:dyDescent="0.25">
      <c r="A22" s="650" t="s">
        <v>148</v>
      </c>
      <c r="B22" s="506"/>
      <c r="C22" s="506"/>
      <c r="D22" s="506"/>
      <c r="E22" s="506" t="s">
        <v>1450</v>
      </c>
      <c r="F22" s="506"/>
      <c r="G22" s="506"/>
      <c r="H22" s="506"/>
      <c r="I22" s="105">
        <v>3</v>
      </c>
    </row>
    <row r="23" spans="1:9" s="49" customFormat="1" x14ac:dyDescent="0.25">
      <c r="A23" s="650"/>
      <c r="B23" s="506"/>
      <c r="C23" s="506"/>
      <c r="D23" s="506"/>
      <c r="E23" s="506"/>
      <c r="F23" s="506"/>
      <c r="G23" s="506"/>
      <c r="H23" s="506"/>
      <c r="I23" s="105"/>
    </row>
    <row r="24" spans="1:9" s="49" customFormat="1" x14ac:dyDescent="0.25">
      <c r="A24" s="666" t="s">
        <v>18</v>
      </c>
      <c r="B24" s="667"/>
      <c r="C24" s="667"/>
      <c r="D24" s="667"/>
      <c r="E24" s="667"/>
      <c r="F24" s="667"/>
      <c r="G24" s="667"/>
      <c r="H24" s="667"/>
      <c r="I24" s="668"/>
    </row>
    <row r="25" spans="1:9" x14ac:dyDescent="0.25">
      <c r="A25" s="650" t="s">
        <v>101</v>
      </c>
      <c r="B25" s="506"/>
      <c r="C25" s="506"/>
      <c r="D25" s="506"/>
      <c r="E25" s="506" t="s">
        <v>89</v>
      </c>
      <c r="F25" s="506"/>
      <c r="G25" s="506"/>
      <c r="H25" s="506"/>
      <c r="I25" s="105">
        <v>4</v>
      </c>
    </row>
    <row r="26" spans="1:9" x14ac:dyDescent="0.25">
      <c r="A26" s="516" t="s">
        <v>1546</v>
      </c>
      <c r="B26" s="517"/>
      <c r="C26" s="517"/>
      <c r="D26" s="517"/>
      <c r="E26" s="517"/>
      <c r="F26" s="517"/>
      <c r="G26" s="517"/>
      <c r="H26" s="518"/>
      <c r="I26" s="126" t="s">
        <v>2187</v>
      </c>
    </row>
    <row r="27" spans="1:9" x14ac:dyDescent="0.25">
      <c r="A27" s="502" t="s">
        <v>6</v>
      </c>
      <c r="B27" s="502"/>
      <c r="C27" s="502"/>
      <c r="D27" s="502"/>
      <c r="E27" s="502"/>
      <c r="F27" s="502"/>
      <c r="G27" s="502"/>
      <c r="H27" s="502"/>
      <c r="I27" s="502"/>
    </row>
    <row r="28" spans="1:9" x14ac:dyDescent="0.25">
      <c r="A28" s="503" t="s">
        <v>1693</v>
      </c>
      <c r="B28" s="503"/>
      <c r="C28" s="503"/>
      <c r="D28" s="503"/>
      <c r="E28" s="503"/>
      <c r="F28" s="503"/>
      <c r="G28" s="503"/>
      <c r="H28" s="503"/>
      <c r="I28" s="503"/>
    </row>
    <row r="29" spans="1:9" x14ac:dyDescent="0.25">
      <c r="A29" s="527" t="s">
        <v>560</v>
      </c>
      <c r="B29" s="527"/>
      <c r="C29" s="527" t="s">
        <v>1361</v>
      </c>
      <c r="D29" s="527"/>
      <c r="E29" s="219"/>
      <c r="F29" s="219"/>
      <c r="G29" s="219"/>
      <c r="H29" s="219"/>
      <c r="I29" s="93"/>
    </row>
  </sheetData>
  <sheetProtection password="CA9D" sheet="1" objects="1" scenarios="1"/>
  <mergeCells count="45">
    <mergeCell ref="A3:B3"/>
    <mergeCell ref="C3:I3"/>
    <mergeCell ref="A29:B29"/>
    <mergeCell ref="A20:I20"/>
    <mergeCell ref="A21:D21"/>
    <mergeCell ref="E21:H21"/>
    <mergeCell ref="A26:H26"/>
    <mergeCell ref="C29:D29"/>
    <mergeCell ref="A18:D18"/>
    <mergeCell ref="E18:H18"/>
    <mergeCell ref="A19:D19"/>
    <mergeCell ref="E19:H19"/>
    <mergeCell ref="A15:I15"/>
    <mergeCell ref="E16:H16"/>
    <mergeCell ref="A17:D17"/>
    <mergeCell ref="E17:H17"/>
    <mergeCell ref="A12:D12"/>
    <mergeCell ref="E12:H12"/>
    <mergeCell ref="A13:D13"/>
    <mergeCell ref="E13:H13"/>
    <mergeCell ref="A14:D14"/>
    <mergeCell ref="E14:H14"/>
    <mergeCell ref="A22:D22"/>
    <mergeCell ref="E22:H22"/>
    <mergeCell ref="A11:D11"/>
    <mergeCell ref="E11:H11"/>
    <mergeCell ref="A1:I1"/>
    <mergeCell ref="A2:I2"/>
    <mergeCell ref="A5:I5"/>
    <mergeCell ref="A6:I6"/>
    <mergeCell ref="A7:D7"/>
    <mergeCell ref="E7:H7"/>
    <mergeCell ref="A8:D8"/>
    <mergeCell ref="E8:H8"/>
    <mergeCell ref="A9:D9"/>
    <mergeCell ref="E9:H9"/>
    <mergeCell ref="A10:I10"/>
    <mergeCell ref="A16:D16"/>
    <mergeCell ref="A27:I27"/>
    <mergeCell ref="A28:I28"/>
    <mergeCell ref="A24:I24"/>
    <mergeCell ref="A23:D23"/>
    <mergeCell ref="E23:H23"/>
    <mergeCell ref="A25:D25"/>
    <mergeCell ref="E25:H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N30"/>
  <sheetViews>
    <sheetView view="pageLayout" zoomScaleNormal="100" workbookViewId="0">
      <selection activeCell="C30" sqref="C30:D30"/>
    </sheetView>
  </sheetViews>
  <sheetFormatPr defaultColWidth="9.140625" defaultRowHeight="15" x14ac:dyDescent="0.25"/>
  <cols>
    <col min="1" max="8" width="9.140625" style="31"/>
    <col min="9" max="9" width="9.140625" style="2"/>
    <col min="10" max="16384" width="9.140625" style="31"/>
  </cols>
  <sheetData>
    <row r="1" spans="1:9" ht="14.65" x14ac:dyDescent="0.3">
      <c r="A1" s="447" t="s">
        <v>1094</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215" t="s">
        <v>1101</v>
      </c>
      <c r="C4" s="213"/>
      <c r="D4" s="213"/>
      <c r="E4" s="213"/>
      <c r="F4" s="213"/>
      <c r="G4" s="213"/>
      <c r="H4" s="213"/>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498" t="s">
        <v>22</v>
      </c>
      <c r="B11" s="499"/>
      <c r="C11" s="499"/>
      <c r="D11" s="499"/>
      <c r="E11" s="499" t="s">
        <v>116</v>
      </c>
      <c r="F11" s="499"/>
      <c r="G11" s="499"/>
      <c r="H11" s="499"/>
      <c r="I11" s="83">
        <v>3</v>
      </c>
    </row>
    <row r="12" spans="1:9" x14ac:dyDescent="0.25">
      <c r="A12" s="650" t="s">
        <v>1095</v>
      </c>
      <c r="B12" s="506"/>
      <c r="C12" s="506"/>
      <c r="D12" s="506"/>
      <c r="E12" s="506" t="s">
        <v>1096</v>
      </c>
      <c r="F12" s="506"/>
      <c r="G12" s="506"/>
      <c r="H12" s="506"/>
      <c r="I12" s="105">
        <v>3</v>
      </c>
    </row>
    <row r="13" spans="1:9" x14ac:dyDescent="0.25">
      <c r="A13" s="645" t="s">
        <v>13</v>
      </c>
      <c r="B13" s="646"/>
      <c r="C13" s="646"/>
      <c r="D13" s="646"/>
      <c r="E13" s="506" t="s">
        <v>136</v>
      </c>
      <c r="F13" s="506"/>
      <c r="G13" s="506"/>
      <c r="H13" s="506"/>
      <c r="I13" s="105">
        <v>3</v>
      </c>
    </row>
    <row r="14" spans="1:9" ht="79.5" customHeight="1" x14ac:dyDescent="0.25">
      <c r="A14" s="645" t="s">
        <v>43</v>
      </c>
      <c r="B14" s="646"/>
      <c r="C14" s="646"/>
      <c r="D14" s="646"/>
      <c r="E14" s="506" t="s">
        <v>129</v>
      </c>
      <c r="F14" s="506"/>
      <c r="G14" s="506"/>
      <c r="H14" s="506"/>
      <c r="I14" s="105">
        <v>3</v>
      </c>
    </row>
    <row r="15" spans="1:9" ht="15" customHeight="1" x14ac:dyDescent="0.25">
      <c r="A15" s="650" t="s">
        <v>727</v>
      </c>
      <c r="B15" s="506"/>
      <c r="C15" s="506"/>
      <c r="D15" s="506"/>
      <c r="E15" s="506" t="s">
        <v>484</v>
      </c>
      <c r="F15" s="506"/>
      <c r="G15" s="506"/>
      <c r="H15" s="506"/>
      <c r="I15" s="105">
        <v>3</v>
      </c>
    </row>
    <row r="16" spans="1:9" x14ac:dyDescent="0.25">
      <c r="A16" s="650"/>
      <c r="B16" s="506"/>
      <c r="C16" s="506"/>
      <c r="D16" s="506"/>
      <c r="E16" s="506"/>
      <c r="F16" s="506"/>
      <c r="G16" s="506"/>
      <c r="H16" s="506"/>
      <c r="I16" s="105"/>
    </row>
    <row r="17" spans="1:14" x14ac:dyDescent="0.25">
      <c r="A17" s="666" t="s">
        <v>125</v>
      </c>
      <c r="B17" s="667"/>
      <c r="C17" s="667"/>
      <c r="D17" s="667"/>
      <c r="E17" s="667"/>
      <c r="F17" s="667"/>
      <c r="G17" s="667"/>
      <c r="H17" s="667"/>
      <c r="I17" s="668"/>
      <c r="K17" s="564"/>
      <c r="L17" s="564"/>
      <c r="M17" s="564"/>
      <c r="N17" s="564"/>
    </row>
    <row r="18" spans="1:14" ht="15" customHeight="1" x14ac:dyDescent="0.25">
      <c r="A18" s="650" t="s">
        <v>352</v>
      </c>
      <c r="B18" s="506"/>
      <c r="C18" s="506"/>
      <c r="D18" s="506"/>
      <c r="E18" s="506" t="s">
        <v>107</v>
      </c>
      <c r="F18" s="506"/>
      <c r="G18" s="506"/>
      <c r="H18" s="506"/>
      <c r="I18" s="111">
        <v>4</v>
      </c>
      <c r="K18" s="564"/>
      <c r="L18" s="564"/>
      <c r="M18" s="564"/>
      <c r="N18" s="564"/>
    </row>
    <row r="19" spans="1:14" ht="30" customHeight="1" x14ac:dyDescent="0.25">
      <c r="A19" s="645" t="s">
        <v>105</v>
      </c>
      <c r="B19" s="646"/>
      <c r="C19" s="646"/>
      <c r="D19" s="646"/>
      <c r="E19" s="646" t="s">
        <v>1097</v>
      </c>
      <c r="F19" s="646"/>
      <c r="G19" s="646"/>
      <c r="H19" s="646"/>
      <c r="I19" s="167" t="s">
        <v>1098</v>
      </c>
      <c r="K19" s="564"/>
      <c r="L19" s="564"/>
      <c r="M19" s="564"/>
      <c r="N19" s="564"/>
    </row>
    <row r="20" spans="1:14" ht="15" customHeight="1" x14ac:dyDescent="0.25">
      <c r="A20" s="650" t="s">
        <v>704</v>
      </c>
      <c r="B20" s="506"/>
      <c r="C20" s="506"/>
      <c r="D20" s="506"/>
      <c r="E20" s="506" t="s">
        <v>1099</v>
      </c>
      <c r="F20" s="506"/>
      <c r="G20" s="506"/>
      <c r="H20" s="506"/>
      <c r="I20" s="111">
        <v>4</v>
      </c>
      <c r="K20" s="564"/>
      <c r="L20" s="564"/>
      <c r="M20" s="564"/>
      <c r="N20" s="564"/>
    </row>
    <row r="21" spans="1:14" ht="15" customHeight="1" x14ac:dyDescent="0.25">
      <c r="A21" s="650" t="s">
        <v>411</v>
      </c>
      <c r="B21" s="506"/>
      <c r="C21" s="506"/>
      <c r="D21" s="506"/>
      <c r="E21" s="506" t="s">
        <v>412</v>
      </c>
      <c r="F21" s="506"/>
      <c r="G21" s="506"/>
      <c r="H21" s="506"/>
      <c r="I21" s="111">
        <v>8</v>
      </c>
      <c r="K21" s="564"/>
      <c r="L21" s="564"/>
      <c r="M21" s="564"/>
      <c r="N21" s="564"/>
    </row>
    <row r="22" spans="1:14" ht="14.25" customHeight="1" x14ac:dyDescent="0.25">
      <c r="A22" s="650"/>
      <c r="B22" s="506"/>
      <c r="C22" s="506"/>
      <c r="D22" s="506"/>
      <c r="E22" s="506"/>
      <c r="F22" s="506"/>
      <c r="G22" s="506"/>
      <c r="H22" s="506"/>
      <c r="I22" s="111"/>
    </row>
    <row r="23" spans="1:14" x14ac:dyDescent="0.25">
      <c r="A23" s="666" t="s">
        <v>3</v>
      </c>
      <c r="B23" s="667"/>
      <c r="C23" s="667"/>
      <c r="D23" s="667"/>
      <c r="E23" s="667"/>
      <c r="F23" s="667"/>
      <c r="G23" s="667"/>
      <c r="H23" s="667"/>
      <c r="I23" s="668"/>
    </row>
    <row r="24" spans="1:14" x14ac:dyDescent="0.25">
      <c r="A24" s="650" t="s">
        <v>46</v>
      </c>
      <c r="B24" s="506"/>
      <c r="C24" s="506"/>
      <c r="D24" s="506"/>
      <c r="E24" s="506" t="s">
        <v>526</v>
      </c>
      <c r="F24" s="506"/>
      <c r="G24" s="506"/>
      <c r="H24" s="506"/>
      <c r="I24" s="105">
        <v>3</v>
      </c>
    </row>
    <row r="25" spans="1:14" x14ac:dyDescent="0.25">
      <c r="A25" s="650" t="s">
        <v>148</v>
      </c>
      <c r="B25" s="506"/>
      <c r="C25" s="506"/>
      <c r="D25" s="506"/>
      <c r="E25" s="506" t="s">
        <v>149</v>
      </c>
      <c r="F25" s="506"/>
      <c r="G25" s="506"/>
      <c r="H25" s="506"/>
      <c r="I25" s="105">
        <v>3</v>
      </c>
    </row>
    <row r="26" spans="1:14" x14ac:dyDescent="0.25">
      <c r="A26" s="650"/>
      <c r="B26" s="506"/>
      <c r="C26" s="506"/>
      <c r="D26" s="506"/>
      <c r="E26" s="506"/>
      <c r="F26" s="506"/>
      <c r="G26" s="506"/>
      <c r="H26" s="506"/>
      <c r="I26" s="105"/>
    </row>
    <row r="27" spans="1:14" x14ac:dyDescent="0.25">
      <c r="A27" s="666" t="s">
        <v>18</v>
      </c>
      <c r="B27" s="667"/>
      <c r="C27" s="667"/>
      <c r="D27" s="667"/>
      <c r="E27" s="667"/>
      <c r="F27" s="667"/>
      <c r="G27" s="667"/>
      <c r="H27" s="667"/>
      <c r="I27" s="668"/>
    </row>
    <row r="28" spans="1:14" ht="15" customHeight="1" x14ac:dyDescent="0.25">
      <c r="A28" s="650" t="s">
        <v>707</v>
      </c>
      <c r="B28" s="506"/>
      <c r="C28" s="506"/>
      <c r="D28" s="506"/>
      <c r="E28" s="506" t="s">
        <v>160</v>
      </c>
      <c r="F28" s="506"/>
      <c r="G28" s="506"/>
      <c r="H28" s="506"/>
      <c r="I28" s="105">
        <v>4</v>
      </c>
    </row>
    <row r="29" spans="1:14" x14ac:dyDescent="0.25">
      <c r="A29" s="679" t="s">
        <v>1546</v>
      </c>
      <c r="B29" s="680"/>
      <c r="C29" s="680"/>
      <c r="D29" s="680"/>
      <c r="E29" s="680"/>
      <c r="F29" s="680"/>
      <c r="G29" s="680"/>
      <c r="H29" s="681"/>
      <c r="I29" s="230" t="s">
        <v>1100</v>
      </c>
    </row>
    <row r="30" spans="1:14" x14ac:dyDescent="0.25">
      <c r="A30" s="527" t="s">
        <v>560</v>
      </c>
      <c r="B30" s="527"/>
      <c r="C30" s="527" t="s">
        <v>1361</v>
      </c>
      <c r="D30" s="527"/>
      <c r="E30" s="219"/>
      <c r="F30" s="219"/>
      <c r="G30" s="219"/>
      <c r="H30" s="219"/>
      <c r="I30" s="93"/>
    </row>
  </sheetData>
  <sheetProtection password="CA9D" sheet="1" objects="1" scenarios="1"/>
  <mergeCells count="54">
    <mergeCell ref="C3:I3"/>
    <mergeCell ref="A26:D26"/>
    <mergeCell ref="E26:H26"/>
    <mergeCell ref="A27:I27"/>
    <mergeCell ref="A28:D28"/>
    <mergeCell ref="E28:H28"/>
    <mergeCell ref="A20:D20"/>
    <mergeCell ref="E20:H20"/>
    <mergeCell ref="A13:D13"/>
    <mergeCell ref="A17:I17"/>
    <mergeCell ref="E13:H13"/>
    <mergeCell ref="A14:D14"/>
    <mergeCell ref="E14:H14"/>
    <mergeCell ref="A15:D15"/>
    <mergeCell ref="E15:H15"/>
    <mergeCell ref="A16:D16"/>
    <mergeCell ref="C30:D30"/>
    <mergeCell ref="A30:B30"/>
    <mergeCell ref="A21:D21"/>
    <mergeCell ref="E21:H21"/>
    <mergeCell ref="K21:N21"/>
    <mergeCell ref="A29:H29"/>
    <mergeCell ref="K20:N20"/>
    <mergeCell ref="A25:D25"/>
    <mergeCell ref="E25:H25"/>
    <mergeCell ref="A22:D22"/>
    <mergeCell ref="E22:H22"/>
    <mergeCell ref="A23:I23"/>
    <mergeCell ref="A24:D24"/>
    <mergeCell ref="E24:H24"/>
    <mergeCell ref="A10:I10"/>
    <mergeCell ref="K17:N17"/>
    <mergeCell ref="A19:D19"/>
    <mergeCell ref="E19:H19"/>
    <mergeCell ref="K19:N19"/>
    <mergeCell ref="E18:H18"/>
    <mergeCell ref="K18:N18"/>
    <mergeCell ref="A18:D18"/>
    <mergeCell ref="A3:B3"/>
    <mergeCell ref="E16:H16"/>
    <mergeCell ref="A12:D12"/>
    <mergeCell ref="E12:H12"/>
    <mergeCell ref="A1:I1"/>
    <mergeCell ref="A2:I2"/>
    <mergeCell ref="A5:I5"/>
    <mergeCell ref="A6:I6"/>
    <mergeCell ref="A7:D7"/>
    <mergeCell ref="E7:H7"/>
    <mergeCell ref="A8:D8"/>
    <mergeCell ref="E8:H8"/>
    <mergeCell ref="A11:D11"/>
    <mergeCell ref="E11:H11"/>
    <mergeCell ref="A9:D9"/>
    <mergeCell ref="E9:H9"/>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52"/>
  <sheetViews>
    <sheetView view="pageLayout" topLeftCell="A40" zoomScaleNormal="100" workbookViewId="0">
      <selection activeCell="E45" sqref="E45:H45"/>
    </sheetView>
  </sheetViews>
  <sheetFormatPr defaultColWidth="9.140625" defaultRowHeight="15" x14ac:dyDescent="0.25"/>
  <cols>
    <col min="1" max="8" width="9.140625" style="350"/>
    <col min="9" max="9" width="9.140625" style="357"/>
    <col min="10" max="16384" width="9.140625" style="350"/>
  </cols>
  <sheetData>
    <row r="1" spans="1:9" ht="45.75" customHeight="1" x14ac:dyDescent="0.25">
      <c r="A1" s="493" t="s">
        <v>1384</v>
      </c>
      <c r="B1" s="493"/>
      <c r="C1" s="493"/>
      <c r="D1" s="493"/>
      <c r="E1" s="493"/>
      <c r="F1" s="493"/>
      <c r="G1" s="493"/>
      <c r="H1" s="493"/>
      <c r="I1" s="493"/>
    </row>
    <row r="2" spans="1:9" x14ac:dyDescent="0.25">
      <c r="A2" s="493" t="s">
        <v>42</v>
      </c>
      <c r="B2" s="493"/>
      <c r="C2" s="493"/>
      <c r="D2" s="493"/>
      <c r="E2" s="493"/>
      <c r="F2" s="493"/>
      <c r="G2" s="493"/>
      <c r="H2" s="493"/>
      <c r="I2" s="493"/>
    </row>
    <row r="3" spans="1:9" x14ac:dyDescent="0.25">
      <c r="A3" s="554" t="s">
        <v>27</v>
      </c>
      <c r="B3" s="555"/>
      <c r="C3" s="555" t="s">
        <v>173</v>
      </c>
      <c r="D3" s="555"/>
      <c r="E3" s="555"/>
      <c r="F3" s="555"/>
      <c r="G3" s="555"/>
      <c r="H3" s="555"/>
      <c r="I3" s="556"/>
    </row>
    <row r="4" spans="1:9" x14ac:dyDescent="0.25">
      <c r="A4" s="76" t="s">
        <v>29</v>
      </c>
      <c r="B4" s="604" t="s">
        <v>174</v>
      </c>
      <c r="C4" s="604"/>
      <c r="D4" s="604"/>
      <c r="E4" s="604"/>
      <c r="F4" s="71"/>
      <c r="G4" s="71"/>
      <c r="H4" s="71"/>
      <c r="I4" s="78"/>
    </row>
    <row r="5" spans="1:9" ht="15" customHeight="1" x14ac:dyDescent="0.25">
      <c r="A5" s="548"/>
      <c r="B5" s="549"/>
      <c r="C5" s="549"/>
      <c r="D5" s="549"/>
      <c r="E5" s="549"/>
      <c r="F5" s="549"/>
      <c r="G5" s="549"/>
      <c r="H5" s="549"/>
      <c r="I5" s="550"/>
    </row>
    <row r="6" spans="1:9" x14ac:dyDescent="0.25">
      <c r="A6" s="605" t="s">
        <v>1385</v>
      </c>
      <c r="B6" s="606"/>
      <c r="C6" s="606"/>
      <c r="D6" s="606"/>
      <c r="E6" s="606"/>
      <c r="F6" s="606"/>
      <c r="G6" s="606"/>
      <c r="H6" s="606"/>
      <c r="I6" s="607"/>
    </row>
    <row r="7" spans="1:9" ht="15" customHeight="1" x14ac:dyDescent="0.25">
      <c r="A7" s="557" t="s">
        <v>2454</v>
      </c>
      <c r="B7" s="481"/>
      <c r="C7" s="481"/>
      <c r="D7" s="481"/>
      <c r="E7" s="481" t="s">
        <v>170</v>
      </c>
      <c r="F7" s="481"/>
      <c r="G7" s="481"/>
      <c r="H7" s="481"/>
      <c r="I7" s="58">
        <v>3</v>
      </c>
    </row>
    <row r="8" spans="1:9" ht="15" customHeight="1" x14ac:dyDescent="0.25">
      <c r="A8" s="557" t="s">
        <v>520</v>
      </c>
      <c r="B8" s="481"/>
      <c r="C8" s="481"/>
      <c r="D8" s="481"/>
      <c r="E8" s="481" t="s">
        <v>171</v>
      </c>
      <c r="F8" s="481"/>
      <c r="G8" s="481"/>
      <c r="H8" s="481"/>
      <c r="I8" s="58">
        <v>4</v>
      </c>
    </row>
    <row r="9" spans="1:9" x14ac:dyDescent="0.25">
      <c r="A9" s="485" t="s">
        <v>363</v>
      </c>
      <c r="B9" s="484"/>
      <c r="C9" s="484"/>
      <c r="D9" s="484"/>
      <c r="E9" s="484" t="s">
        <v>8</v>
      </c>
      <c r="F9" s="484"/>
      <c r="G9" s="484"/>
      <c r="H9" s="484"/>
      <c r="I9" s="39">
        <v>6</v>
      </c>
    </row>
    <row r="10" spans="1:9" ht="15" customHeight="1" x14ac:dyDescent="0.25">
      <c r="A10" s="557" t="s">
        <v>112</v>
      </c>
      <c r="B10" s="481"/>
      <c r="C10" s="481"/>
      <c r="D10" s="481"/>
      <c r="E10" s="481" t="s">
        <v>172</v>
      </c>
      <c r="F10" s="481"/>
      <c r="G10" s="481"/>
      <c r="H10" s="481"/>
      <c r="I10" s="58">
        <v>3</v>
      </c>
    </row>
    <row r="11" spans="1:9" ht="30.95" customHeight="1" x14ac:dyDescent="0.25">
      <c r="A11" s="489" t="s">
        <v>15</v>
      </c>
      <c r="B11" s="478"/>
      <c r="C11" s="478"/>
      <c r="D11" s="478"/>
      <c r="E11" s="484" t="s">
        <v>80</v>
      </c>
      <c r="F11" s="484"/>
      <c r="G11" s="484"/>
      <c r="H11" s="484"/>
      <c r="I11" s="39">
        <v>3</v>
      </c>
    </row>
    <row r="12" spans="1:9" ht="15" customHeight="1" x14ac:dyDescent="0.25">
      <c r="A12" s="485" t="s">
        <v>110</v>
      </c>
      <c r="B12" s="484"/>
      <c r="C12" s="484"/>
      <c r="D12" s="484"/>
      <c r="E12" s="484" t="s">
        <v>111</v>
      </c>
      <c r="F12" s="484"/>
      <c r="G12" s="484"/>
      <c r="H12" s="484"/>
      <c r="I12" s="39">
        <v>3</v>
      </c>
    </row>
    <row r="13" spans="1:9" x14ac:dyDescent="0.25">
      <c r="A13" s="485" t="s">
        <v>2455</v>
      </c>
      <c r="B13" s="484"/>
      <c r="C13" s="484"/>
      <c r="D13" s="484"/>
      <c r="E13" s="484" t="s">
        <v>47</v>
      </c>
      <c r="F13" s="484"/>
      <c r="G13" s="484"/>
      <c r="H13" s="484"/>
      <c r="I13" s="39">
        <v>6</v>
      </c>
    </row>
    <row r="14" spans="1:9" ht="15" customHeight="1" x14ac:dyDescent="0.25">
      <c r="A14" s="557" t="s">
        <v>148</v>
      </c>
      <c r="B14" s="481"/>
      <c r="C14" s="481"/>
      <c r="D14" s="481"/>
      <c r="E14" s="481" t="s">
        <v>149</v>
      </c>
      <c r="F14" s="481"/>
      <c r="G14" s="481"/>
      <c r="H14" s="481"/>
      <c r="I14" s="58">
        <v>3</v>
      </c>
    </row>
    <row r="15" spans="1:9" x14ac:dyDescent="0.25">
      <c r="A15" s="485" t="s">
        <v>813</v>
      </c>
      <c r="B15" s="484"/>
      <c r="C15" s="484"/>
      <c r="D15" s="484"/>
      <c r="E15" s="484" t="s">
        <v>169</v>
      </c>
      <c r="F15" s="484"/>
      <c r="G15" s="484"/>
      <c r="H15" s="484"/>
      <c r="I15" s="39">
        <v>8</v>
      </c>
    </row>
    <row r="16" spans="1:9" ht="15" customHeight="1" x14ac:dyDescent="0.25">
      <c r="A16" s="485" t="s">
        <v>362</v>
      </c>
      <c r="B16" s="484"/>
      <c r="C16" s="484"/>
      <c r="D16" s="484"/>
      <c r="E16" s="484" t="s">
        <v>9</v>
      </c>
      <c r="F16" s="484"/>
      <c r="G16" s="484"/>
      <c r="H16" s="484"/>
      <c r="I16" s="39">
        <v>3</v>
      </c>
    </row>
    <row r="17" spans="1:9" x14ac:dyDescent="0.25">
      <c r="A17" s="576" t="s">
        <v>1558</v>
      </c>
      <c r="B17" s="577"/>
      <c r="C17" s="577"/>
      <c r="D17" s="577"/>
      <c r="E17" s="577"/>
      <c r="F17" s="577"/>
      <c r="G17" s="577"/>
      <c r="H17" s="578"/>
      <c r="I17" s="75">
        <f>SUM(I7:I16)</f>
        <v>42</v>
      </c>
    </row>
    <row r="18" spans="1:9" x14ac:dyDescent="0.25">
      <c r="A18" s="601" t="s">
        <v>1470</v>
      </c>
      <c r="B18" s="602"/>
      <c r="C18" s="602"/>
      <c r="D18" s="602"/>
      <c r="E18" s="602"/>
      <c r="F18" s="602"/>
      <c r="G18" s="602"/>
      <c r="H18" s="602"/>
      <c r="I18" s="603"/>
    </row>
    <row r="19" spans="1:9" x14ac:dyDescent="0.25">
      <c r="A19" s="594" t="s">
        <v>13</v>
      </c>
      <c r="B19" s="595"/>
      <c r="C19" s="595"/>
      <c r="D19" s="595"/>
      <c r="E19" s="595" t="s">
        <v>14</v>
      </c>
      <c r="F19" s="595"/>
      <c r="G19" s="595"/>
      <c r="H19" s="595"/>
      <c r="I19" s="38">
        <v>3</v>
      </c>
    </row>
    <row r="20" spans="1:9" x14ac:dyDescent="0.25">
      <c r="A20" s="485" t="s">
        <v>366</v>
      </c>
      <c r="B20" s="484"/>
      <c r="C20" s="484"/>
      <c r="D20" s="484"/>
      <c r="E20" s="484" t="s">
        <v>168</v>
      </c>
      <c r="F20" s="484"/>
      <c r="G20" s="484"/>
      <c r="H20" s="484"/>
      <c r="I20" s="39">
        <v>4</v>
      </c>
    </row>
    <row r="21" spans="1:9" x14ac:dyDescent="0.25">
      <c r="A21" s="485" t="s">
        <v>139</v>
      </c>
      <c r="B21" s="484"/>
      <c r="C21" s="484"/>
      <c r="D21" s="484"/>
      <c r="E21" s="484" t="s">
        <v>141</v>
      </c>
      <c r="F21" s="484"/>
      <c r="G21" s="484"/>
      <c r="H21" s="484"/>
      <c r="I21" s="39">
        <v>3</v>
      </c>
    </row>
    <row r="22" spans="1:9" x14ac:dyDescent="0.25">
      <c r="A22" s="485" t="s">
        <v>138</v>
      </c>
      <c r="B22" s="484"/>
      <c r="C22" s="484"/>
      <c r="D22" s="484"/>
      <c r="E22" s="484" t="s">
        <v>166</v>
      </c>
      <c r="F22" s="484"/>
      <c r="G22" s="484"/>
      <c r="H22" s="484"/>
      <c r="I22" s="39">
        <v>3</v>
      </c>
    </row>
    <row r="23" spans="1:9" x14ac:dyDescent="0.25">
      <c r="A23" s="490" t="s">
        <v>11</v>
      </c>
      <c r="B23" s="491"/>
      <c r="C23" s="491"/>
      <c r="D23" s="491"/>
      <c r="E23" s="484" t="s">
        <v>33</v>
      </c>
      <c r="F23" s="484"/>
      <c r="G23" s="484"/>
      <c r="H23" s="484"/>
      <c r="I23" s="39">
        <v>6</v>
      </c>
    </row>
    <row r="24" spans="1:9" x14ac:dyDescent="0.25">
      <c r="A24" s="591" t="s">
        <v>1387</v>
      </c>
      <c r="B24" s="591"/>
      <c r="C24" s="591"/>
      <c r="D24" s="591"/>
      <c r="E24" s="591"/>
      <c r="F24" s="591"/>
      <c r="G24" s="591"/>
      <c r="H24" s="591"/>
      <c r="I24" s="72">
        <f>SUM(I19:I23)</f>
        <v>19</v>
      </c>
    </row>
    <row r="25" spans="1:9" x14ac:dyDescent="0.25">
      <c r="A25" s="599" t="s">
        <v>1388</v>
      </c>
      <c r="B25" s="599"/>
      <c r="C25" s="599"/>
      <c r="D25" s="599"/>
      <c r="E25" s="599"/>
      <c r="F25" s="599"/>
      <c r="G25" s="599"/>
      <c r="H25" s="599"/>
      <c r="I25" s="73">
        <f>SUM(I17,I24)</f>
        <v>61</v>
      </c>
    </row>
    <row r="26" spans="1:9" x14ac:dyDescent="0.25">
      <c r="A26" s="600" t="s">
        <v>1473</v>
      </c>
      <c r="B26" s="600"/>
      <c r="C26" s="600"/>
      <c r="D26" s="600"/>
      <c r="E26" s="600"/>
      <c r="F26" s="600"/>
      <c r="G26" s="600"/>
      <c r="H26" s="600"/>
      <c r="I26" s="600"/>
    </row>
    <row r="27" spans="1:9" x14ac:dyDescent="0.25">
      <c r="A27" s="594" t="s">
        <v>13</v>
      </c>
      <c r="B27" s="595"/>
      <c r="C27" s="595"/>
      <c r="D27" s="595"/>
      <c r="E27" s="595" t="s">
        <v>14</v>
      </c>
      <c r="F27" s="595"/>
      <c r="G27" s="595"/>
      <c r="H27" s="595"/>
      <c r="I27" s="38">
        <v>3</v>
      </c>
    </row>
    <row r="28" spans="1:9" x14ac:dyDescent="0.25">
      <c r="A28" s="485" t="s">
        <v>366</v>
      </c>
      <c r="B28" s="484"/>
      <c r="C28" s="484"/>
      <c r="D28" s="484"/>
      <c r="E28" s="484" t="s">
        <v>168</v>
      </c>
      <c r="F28" s="484"/>
      <c r="G28" s="484"/>
      <c r="H28" s="484"/>
      <c r="I28" s="39">
        <v>4</v>
      </c>
    </row>
    <row r="29" spans="1:9" x14ac:dyDescent="0.25">
      <c r="A29" s="485" t="s">
        <v>139</v>
      </c>
      <c r="B29" s="484"/>
      <c r="C29" s="484"/>
      <c r="D29" s="484"/>
      <c r="E29" s="484" t="s">
        <v>141</v>
      </c>
      <c r="F29" s="484"/>
      <c r="G29" s="484"/>
      <c r="H29" s="484"/>
      <c r="I29" s="39">
        <v>3</v>
      </c>
    </row>
    <row r="30" spans="1:9" x14ac:dyDescent="0.25">
      <c r="A30" s="485" t="s">
        <v>138</v>
      </c>
      <c r="B30" s="484"/>
      <c r="C30" s="484"/>
      <c r="D30" s="484"/>
      <c r="E30" s="484" t="s">
        <v>166</v>
      </c>
      <c r="F30" s="484"/>
      <c r="G30" s="484"/>
      <c r="H30" s="484"/>
      <c r="I30" s="39">
        <v>3</v>
      </c>
    </row>
    <row r="31" spans="1:9" x14ac:dyDescent="0.25">
      <c r="A31" s="490" t="s">
        <v>11</v>
      </c>
      <c r="B31" s="491"/>
      <c r="C31" s="491"/>
      <c r="D31" s="491"/>
      <c r="E31" s="484" t="s">
        <v>33</v>
      </c>
      <c r="F31" s="484"/>
      <c r="G31" s="484"/>
      <c r="H31" s="484"/>
      <c r="I31" s="39">
        <v>6</v>
      </c>
    </row>
    <row r="32" spans="1:9" x14ac:dyDescent="0.25">
      <c r="A32" s="591" t="s">
        <v>1544</v>
      </c>
      <c r="B32" s="591"/>
      <c r="C32" s="591"/>
      <c r="D32" s="591"/>
      <c r="E32" s="591"/>
      <c r="F32" s="591"/>
      <c r="G32" s="591"/>
      <c r="H32" s="591"/>
      <c r="I32" s="72">
        <f>SUM(I27:I31)</f>
        <v>19</v>
      </c>
    </row>
    <row r="33" spans="1:10" x14ac:dyDescent="0.25">
      <c r="A33" s="592" t="s">
        <v>1550</v>
      </c>
      <c r="B33" s="592"/>
      <c r="C33" s="592"/>
      <c r="D33" s="592"/>
      <c r="E33" s="592"/>
      <c r="F33" s="592"/>
      <c r="G33" s="592"/>
      <c r="H33" s="592"/>
      <c r="I33" s="73">
        <f>SUM(I17,I32)</f>
        <v>61</v>
      </c>
    </row>
    <row r="34" spans="1:10" x14ac:dyDescent="0.25">
      <c r="A34" s="596" t="s">
        <v>1475</v>
      </c>
      <c r="B34" s="597"/>
      <c r="C34" s="597"/>
      <c r="D34" s="597"/>
      <c r="E34" s="597"/>
      <c r="F34" s="597"/>
      <c r="G34" s="597"/>
      <c r="H34" s="597"/>
      <c r="I34" s="598"/>
    </row>
    <row r="35" spans="1:10" ht="15" customHeight="1" x14ac:dyDescent="0.25">
      <c r="A35" s="594" t="s">
        <v>13</v>
      </c>
      <c r="B35" s="595"/>
      <c r="C35" s="595"/>
      <c r="D35" s="595"/>
      <c r="E35" s="595" t="s">
        <v>14</v>
      </c>
      <c r="F35" s="595"/>
      <c r="G35" s="595"/>
      <c r="H35" s="595"/>
      <c r="I35" s="38">
        <v>3</v>
      </c>
    </row>
    <row r="36" spans="1:10" ht="15" customHeight="1" x14ac:dyDescent="0.25">
      <c r="A36" s="485" t="s">
        <v>366</v>
      </c>
      <c r="B36" s="484"/>
      <c r="C36" s="484"/>
      <c r="D36" s="484"/>
      <c r="E36" s="484" t="s">
        <v>168</v>
      </c>
      <c r="F36" s="484"/>
      <c r="G36" s="484"/>
      <c r="H36" s="484"/>
      <c r="I36" s="39">
        <v>4</v>
      </c>
    </row>
    <row r="37" spans="1:10" ht="15" customHeight="1" x14ac:dyDescent="0.25">
      <c r="A37" s="485" t="s">
        <v>139</v>
      </c>
      <c r="B37" s="484"/>
      <c r="C37" s="484"/>
      <c r="D37" s="484"/>
      <c r="E37" s="484" t="s">
        <v>141</v>
      </c>
      <c r="F37" s="484"/>
      <c r="G37" s="484"/>
      <c r="H37" s="484"/>
      <c r="I37" s="39">
        <v>3</v>
      </c>
    </row>
    <row r="38" spans="1:10" ht="15" customHeight="1" x14ac:dyDescent="0.25">
      <c r="A38" s="485" t="s">
        <v>138</v>
      </c>
      <c r="B38" s="484"/>
      <c r="C38" s="484"/>
      <c r="D38" s="484"/>
      <c r="E38" s="484" t="s">
        <v>166</v>
      </c>
      <c r="F38" s="484"/>
      <c r="G38" s="484"/>
      <c r="H38" s="484"/>
      <c r="I38" s="39">
        <v>3</v>
      </c>
    </row>
    <row r="39" spans="1:10" x14ac:dyDescent="0.25">
      <c r="A39" s="490" t="s">
        <v>11</v>
      </c>
      <c r="B39" s="491"/>
      <c r="C39" s="491"/>
      <c r="D39" s="491"/>
      <c r="E39" s="484" t="s">
        <v>33</v>
      </c>
      <c r="F39" s="484"/>
      <c r="G39" s="484"/>
      <c r="H39" s="484"/>
      <c r="I39" s="39">
        <v>6</v>
      </c>
    </row>
    <row r="40" spans="1:10" ht="15" customHeight="1" x14ac:dyDescent="0.25">
      <c r="A40" s="591" t="s">
        <v>1551</v>
      </c>
      <c r="B40" s="591"/>
      <c r="C40" s="591"/>
      <c r="D40" s="591"/>
      <c r="E40" s="591"/>
      <c r="F40" s="591"/>
      <c r="G40" s="591"/>
      <c r="H40" s="591"/>
      <c r="I40" s="72">
        <f>SUM(I35:I39)</f>
        <v>19</v>
      </c>
    </row>
    <row r="41" spans="1:10" ht="15" customHeight="1" x14ac:dyDescent="0.25">
      <c r="A41" s="592" t="s">
        <v>1548</v>
      </c>
      <c r="B41" s="592"/>
      <c r="C41" s="592"/>
      <c r="D41" s="592"/>
      <c r="E41" s="592"/>
      <c r="F41" s="592"/>
      <c r="G41" s="592"/>
      <c r="H41" s="592"/>
      <c r="I41" s="73">
        <f>SUM(I17,I40)</f>
        <v>61</v>
      </c>
    </row>
    <row r="42" spans="1:10" x14ac:dyDescent="0.25">
      <c r="A42" s="593" t="s">
        <v>1472</v>
      </c>
      <c r="B42" s="593"/>
      <c r="C42" s="593"/>
      <c r="D42" s="593"/>
      <c r="E42" s="593"/>
      <c r="F42" s="593"/>
      <c r="G42" s="593"/>
      <c r="H42" s="593"/>
      <c r="I42" s="593"/>
    </row>
    <row r="43" spans="1:10" ht="30" customHeight="1" x14ac:dyDescent="0.25">
      <c r="A43" s="504" t="s">
        <v>2425</v>
      </c>
      <c r="B43" s="505"/>
      <c r="C43" s="505"/>
      <c r="D43" s="505"/>
      <c r="E43" s="499" t="s">
        <v>2449</v>
      </c>
      <c r="F43" s="499"/>
      <c r="G43" s="499"/>
      <c r="H43" s="499"/>
      <c r="I43" s="83">
        <v>3</v>
      </c>
    </row>
    <row r="44" spans="1:10" ht="31.5" customHeight="1" x14ac:dyDescent="0.25">
      <c r="A44" s="504" t="s">
        <v>2427</v>
      </c>
      <c r="B44" s="505"/>
      <c r="C44" s="505"/>
      <c r="D44" s="505"/>
      <c r="E44" s="507" t="s">
        <v>2536</v>
      </c>
      <c r="F44" s="507"/>
      <c r="G44" s="507"/>
      <c r="H44" s="507"/>
      <c r="I44" s="83">
        <v>6</v>
      </c>
      <c r="J44" s="367"/>
    </row>
    <row r="45" spans="1:10" ht="43.5" customHeight="1" x14ac:dyDescent="0.25">
      <c r="A45" s="504" t="s">
        <v>1913</v>
      </c>
      <c r="B45" s="505"/>
      <c r="C45" s="505"/>
      <c r="D45" s="505"/>
      <c r="E45" s="505" t="s">
        <v>2671</v>
      </c>
      <c r="F45" s="505"/>
      <c r="G45" s="505"/>
      <c r="H45" s="505"/>
      <c r="I45" s="83">
        <v>6</v>
      </c>
    </row>
    <row r="46" spans="1:10" ht="15" customHeight="1" x14ac:dyDescent="0.25">
      <c r="A46" s="490" t="s">
        <v>4</v>
      </c>
      <c r="B46" s="491"/>
      <c r="C46" s="491"/>
      <c r="D46" s="491"/>
      <c r="E46" s="484"/>
      <c r="F46" s="484"/>
      <c r="G46" s="484"/>
      <c r="H46" s="484"/>
      <c r="I46" s="39">
        <v>5</v>
      </c>
    </row>
    <row r="47" spans="1:10" ht="15" customHeight="1" x14ac:dyDescent="0.25">
      <c r="A47" s="591" t="s">
        <v>1395</v>
      </c>
      <c r="B47" s="591"/>
      <c r="C47" s="591"/>
      <c r="D47" s="591"/>
      <c r="E47" s="591"/>
      <c r="F47" s="591"/>
      <c r="G47" s="591"/>
      <c r="H47" s="591"/>
      <c r="I47" s="72">
        <f>SUM(I43:I46)</f>
        <v>20</v>
      </c>
    </row>
    <row r="48" spans="1:10" ht="15" customHeight="1" x14ac:dyDescent="0.25">
      <c r="A48" s="546" t="s">
        <v>1552</v>
      </c>
      <c r="B48" s="547"/>
      <c r="C48" s="547"/>
      <c r="D48" s="547"/>
      <c r="E48" s="547"/>
      <c r="F48" s="547"/>
      <c r="G48" s="547"/>
      <c r="H48" s="563"/>
      <c r="I48" s="73">
        <f>SUM(I17,I47)</f>
        <v>62</v>
      </c>
    </row>
    <row r="49" spans="1:9" x14ac:dyDescent="0.25">
      <c r="A49" s="502" t="s">
        <v>6</v>
      </c>
      <c r="B49" s="502"/>
      <c r="C49" s="502"/>
      <c r="D49" s="502"/>
      <c r="E49" s="502"/>
      <c r="F49" s="502"/>
      <c r="G49" s="502"/>
      <c r="H49" s="502"/>
      <c r="I49" s="502"/>
    </row>
    <row r="50" spans="1:9" ht="32.25" customHeight="1" x14ac:dyDescent="0.25">
      <c r="A50" s="503" t="s">
        <v>2456</v>
      </c>
      <c r="B50" s="503"/>
      <c r="C50" s="503"/>
      <c r="D50" s="503"/>
      <c r="E50" s="503"/>
      <c r="F50" s="503"/>
      <c r="G50" s="503"/>
      <c r="H50" s="503"/>
      <c r="I50" s="503"/>
    </row>
    <row r="51" spans="1:9" ht="60.75" customHeight="1" x14ac:dyDescent="0.25">
      <c r="A51" s="503" t="s">
        <v>2424</v>
      </c>
      <c r="B51" s="503"/>
      <c r="C51" s="503"/>
      <c r="D51" s="503"/>
      <c r="E51" s="503"/>
      <c r="F51" s="503"/>
      <c r="G51" s="503"/>
      <c r="H51" s="503"/>
      <c r="I51" s="503"/>
    </row>
    <row r="52" spans="1:9" x14ac:dyDescent="0.25">
      <c r="A52" s="418" t="s">
        <v>560</v>
      </c>
      <c r="B52" s="418"/>
      <c r="C52" s="418" t="s">
        <v>1361</v>
      </c>
      <c r="D52" s="418"/>
    </row>
  </sheetData>
  <sheetProtection password="CA9D" sheet="1" objects="1" scenarios="1"/>
  <mergeCells count="83">
    <mergeCell ref="A9:D9"/>
    <mergeCell ref="E9:H9"/>
    <mergeCell ref="A1:I1"/>
    <mergeCell ref="A2:I2"/>
    <mergeCell ref="A3:B3"/>
    <mergeCell ref="C3:I3"/>
    <mergeCell ref="B4:E4"/>
    <mergeCell ref="A5:I5"/>
    <mergeCell ref="A6:I6"/>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H17"/>
    <mergeCell ref="A18:I18"/>
    <mergeCell ref="A19:D19"/>
    <mergeCell ref="E19:H19"/>
    <mergeCell ref="A27:D27"/>
    <mergeCell ref="E27:H27"/>
    <mergeCell ref="A20:D20"/>
    <mergeCell ref="E20:H20"/>
    <mergeCell ref="A21:D21"/>
    <mergeCell ref="E21:H21"/>
    <mergeCell ref="A22:D22"/>
    <mergeCell ref="E22:H22"/>
    <mergeCell ref="A23:D23"/>
    <mergeCell ref="E23:H23"/>
    <mergeCell ref="A24:H24"/>
    <mergeCell ref="A25:H25"/>
    <mergeCell ref="A26:I26"/>
    <mergeCell ref="A35:D35"/>
    <mergeCell ref="E35:H35"/>
    <mergeCell ref="A28:D28"/>
    <mergeCell ref="E28:H28"/>
    <mergeCell ref="A29:D29"/>
    <mergeCell ref="E29:H29"/>
    <mergeCell ref="A30:D30"/>
    <mergeCell ref="E30:H30"/>
    <mergeCell ref="A31:D31"/>
    <mergeCell ref="E31:H31"/>
    <mergeCell ref="A32:H32"/>
    <mergeCell ref="A33:H33"/>
    <mergeCell ref="A34:I34"/>
    <mergeCell ref="A43:D43"/>
    <mergeCell ref="E43:H43"/>
    <mergeCell ref="A36:D36"/>
    <mergeCell ref="E36:H36"/>
    <mergeCell ref="A37:D37"/>
    <mergeCell ref="E37:H37"/>
    <mergeCell ref="A38:D38"/>
    <mergeCell ref="E38:H38"/>
    <mergeCell ref="A39:D39"/>
    <mergeCell ref="E39:H39"/>
    <mergeCell ref="A40:H40"/>
    <mergeCell ref="A41:H41"/>
    <mergeCell ref="A42:I42"/>
    <mergeCell ref="A52:B52"/>
    <mergeCell ref="C52:D52"/>
    <mergeCell ref="A44:D44"/>
    <mergeCell ref="E44:H44"/>
    <mergeCell ref="A45:D45"/>
    <mergeCell ref="E45:H45"/>
    <mergeCell ref="A46:D46"/>
    <mergeCell ref="E46:H46"/>
    <mergeCell ref="A47:H47"/>
    <mergeCell ref="A48:H48"/>
    <mergeCell ref="A49:I49"/>
    <mergeCell ref="A50:I50"/>
    <mergeCell ref="A51:I51"/>
  </mergeCells>
  <hyperlinks>
    <hyperlink ref="A52" location="'Table of Contents'!A1" display="table of contents"/>
    <hyperlink ref="C52:D5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41" max="16383" man="1"/>
  </rowBreak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M2"/>
  <sheetViews>
    <sheetView workbookViewId="0">
      <selection sqref="A1:M2"/>
    </sheetView>
  </sheetViews>
  <sheetFormatPr defaultColWidth="4.42578125" defaultRowHeight="15" x14ac:dyDescent="0.25"/>
  <sheetData>
    <row r="1" spans="1:13" x14ac:dyDescent="0.3">
      <c r="A1" s="32" t="s">
        <v>61</v>
      </c>
      <c r="B1" s="32" t="s">
        <v>73</v>
      </c>
      <c r="C1" s="32" t="s">
        <v>262</v>
      </c>
      <c r="D1" s="32" t="s">
        <v>263</v>
      </c>
      <c r="E1" s="32" t="s">
        <v>264</v>
      </c>
      <c r="F1" s="32" t="s">
        <v>265</v>
      </c>
      <c r="G1" s="32" t="s">
        <v>266</v>
      </c>
      <c r="H1" s="32" t="s">
        <v>273</v>
      </c>
      <c r="I1" s="32" t="s">
        <v>279</v>
      </c>
      <c r="J1" s="32" t="s">
        <v>1132</v>
      </c>
      <c r="K1" s="32" t="s">
        <v>1133</v>
      </c>
      <c r="L1" s="32" t="s">
        <v>296</v>
      </c>
      <c r="M1" s="32" t="s">
        <v>297</v>
      </c>
    </row>
    <row r="2" spans="1:13" x14ac:dyDescent="0.3">
      <c r="A2" s="32" t="s">
        <v>305</v>
      </c>
      <c r="B2" s="32" t="s">
        <v>306</v>
      </c>
      <c r="C2" s="32" t="s">
        <v>307</v>
      </c>
      <c r="D2" t="s">
        <v>1134</v>
      </c>
      <c r="E2" s="32" t="s">
        <v>315</v>
      </c>
      <c r="F2" s="32" t="s">
        <v>316</v>
      </c>
      <c r="G2" s="32" t="s">
        <v>324</v>
      </c>
      <c r="H2" s="32" t="s">
        <v>1135</v>
      </c>
      <c r="I2" s="32" t="s">
        <v>1136</v>
      </c>
      <c r="J2" s="32" t="s">
        <v>1137</v>
      </c>
      <c r="K2" t="s">
        <v>1138</v>
      </c>
      <c r="L2" t="s">
        <v>1139</v>
      </c>
      <c r="M2" t="s">
        <v>1140</v>
      </c>
    </row>
  </sheetData>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I29"/>
  <sheetViews>
    <sheetView view="pageLayout" zoomScaleNormal="100" workbookViewId="0">
      <selection sqref="A1:I1"/>
    </sheetView>
  </sheetViews>
  <sheetFormatPr defaultColWidth="9.140625" defaultRowHeight="15" x14ac:dyDescent="0.25"/>
  <cols>
    <col min="1" max="16384" width="9.140625" style="235"/>
  </cols>
  <sheetData>
    <row r="1" spans="1:9" x14ac:dyDescent="0.25">
      <c r="A1" s="447" t="s">
        <v>1946</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209</v>
      </c>
      <c r="D3" s="520"/>
      <c r="E3" s="520"/>
      <c r="F3" s="520"/>
      <c r="G3" s="520"/>
      <c r="H3" s="520"/>
      <c r="I3" s="521"/>
    </row>
    <row r="4" spans="1:9" ht="14.65" x14ac:dyDescent="0.3">
      <c r="A4" s="81" t="s">
        <v>29</v>
      </c>
      <c r="B4" s="675">
        <v>5.0206999999999997</v>
      </c>
      <c r="C4" s="675"/>
      <c r="D4" s="237"/>
      <c r="E4" s="237"/>
      <c r="F4" s="237"/>
      <c r="G4" s="237"/>
      <c r="H4" s="237"/>
      <c r="I4" s="238"/>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238">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238"/>
    </row>
    <row r="10" spans="1:9" x14ac:dyDescent="0.25">
      <c r="A10" s="532" t="s">
        <v>43</v>
      </c>
      <c r="B10" s="533"/>
      <c r="C10" s="533"/>
      <c r="D10" s="533"/>
      <c r="E10" s="533"/>
      <c r="F10" s="533"/>
      <c r="G10" s="533"/>
      <c r="H10" s="533"/>
      <c r="I10" s="534"/>
    </row>
    <row r="11" spans="1:9" ht="31.7" customHeight="1" x14ac:dyDescent="0.25">
      <c r="A11" s="645" t="s">
        <v>13</v>
      </c>
      <c r="B11" s="646"/>
      <c r="C11" s="646"/>
      <c r="D11" s="646"/>
      <c r="E11" s="646" t="s">
        <v>75</v>
      </c>
      <c r="F11" s="646"/>
      <c r="G11" s="646"/>
      <c r="H11" s="646"/>
      <c r="I11" s="105">
        <v>3</v>
      </c>
    </row>
    <row r="12" spans="1:9" ht="30.95" customHeight="1" x14ac:dyDescent="0.25">
      <c r="A12" s="504" t="s">
        <v>11</v>
      </c>
      <c r="B12" s="505"/>
      <c r="C12" s="505"/>
      <c r="D12" s="505"/>
      <c r="E12" s="539" t="s">
        <v>159</v>
      </c>
      <c r="F12" s="539"/>
      <c r="G12" s="539"/>
      <c r="H12" s="539"/>
      <c r="I12" s="83">
        <v>3</v>
      </c>
    </row>
    <row r="13" spans="1:9" ht="30.95" customHeight="1" x14ac:dyDescent="0.25">
      <c r="A13" s="645" t="s">
        <v>10</v>
      </c>
      <c r="B13" s="646"/>
      <c r="C13" s="646"/>
      <c r="D13" s="646"/>
      <c r="E13" s="506" t="s">
        <v>1059</v>
      </c>
      <c r="F13" s="506"/>
      <c r="G13" s="506"/>
      <c r="H13" s="506"/>
      <c r="I13" s="105">
        <v>3</v>
      </c>
    </row>
    <row r="14" spans="1:9" ht="30" customHeight="1" x14ac:dyDescent="0.25">
      <c r="A14" s="645" t="s">
        <v>408</v>
      </c>
      <c r="B14" s="646"/>
      <c r="C14" s="646"/>
      <c r="D14" s="646"/>
      <c r="E14" s="708" t="s">
        <v>409</v>
      </c>
      <c r="F14" s="506"/>
      <c r="G14" s="506"/>
      <c r="H14" s="506"/>
      <c r="I14" s="105">
        <v>3</v>
      </c>
    </row>
    <row r="15" spans="1:9" x14ac:dyDescent="0.25">
      <c r="A15" s="645" t="s">
        <v>403</v>
      </c>
      <c r="B15" s="646"/>
      <c r="C15" s="646"/>
      <c r="D15" s="646"/>
      <c r="E15" s="506" t="s">
        <v>205</v>
      </c>
      <c r="F15" s="506"/>
      <c r="G15" s="506"/>
      <c r="H15" s="506"/>
      <c r="I15" s="105">
        <v>3</v>
      </c>
    </row>
    <row r="16" spans="1:9" ht="29.25" customHeight="1" x14ac:dyDescent="0.25">
      <c r="A16" s="645" t="s">
        <v>138</v>
      </c>
      <c r="B16" s="646"/>
      <c r="C16" s="646"/>
      <c r="D16" s="646"/>
      <c r="E16" s="506" t="s">
        <v>485</v>
      </c>
      <c r="F16" s="506"/>
      <c r="G16" s="506"/>
      <c r="H16" s="506"/>
      <c r="I16" s="105">
        <v>3</v>
      </c>
    </row>
    <row r="17" spans="1:9" x14ac:dyDescent="0.25">
      <c r="A17" s="650"/>
      <c r="B17" s="506"/>
      <c r="C17" s="506"/>
      <c r="D17" s="506"/>
      <c r="E17" s="506"/>
      <c r="F17" s="506"/>
      <c r="G17" s="506"/>
      <c r="H17" s="506"/>
      <c r="I17" s="111"/>
    </row>
    <row r="18" spans="1:9" x14ac:dyDescent="0.25">
      <c r="A18" s="666" t="s">
        <v>125</v>
      </c>
      <c r="B18" s="667"/>
      <c r="C18" s="667"/>
      <c r="D18" s="667"/>
      <c r="E18" s="667"/>
      <c r="F18" s="667"/>
      <c r="G18" s="667"/>
      <c r="H18" s="667"/>
      <c r="I18" s="668"/>
    </row>
    <row r="19" spans="1:9" x14ac:dyDescent="0.25">
      <c r="A19" s="650" t="s">
        <v>37</v>
      </c>
      <c r="B19" s="506"/>
      <c r="C19" s="506"/>
      <c r="D19" s="506"/>
      <c r="E19" s="506" t="s">
        <v>83</v>
      </c>
      <c r="F19" s="506"/>
      <c r="G19" s="506"/>
      <c r="H19" s="506"/>
      <c r="I19" s="105">
        <v>8</v>
      </c>
    </row>
    <row r="20" spans="1:9" x14ac:dyDescent="0.25">
      <c r="A20" s="650"/>
      <c r="B20" s="506"/>
      <c r="C20" s="506"/>
      <c r="D20" s="506"/>
      <c r="E20" s="506"/>
      <c r="F20" s="506"/>
      <c r="G20" s="506"/>
      <c r="H20" s="506"/>
      <c r="I20" s="111"/>
    </row>
    <row r="21" spans="1:9" x14ac:dyDescent="0.25">
      <c r="A21" s="666" t="s">
        <v>3</v>
      </c>
      <c r="B21" s="667"/>
      <c r="C21" s="667"/>
      <c r="D21" s="667"/>
      <c r="E21" s="667"/>
      <c r="F21" s="667"/>
      <c r="G21" s="667"/>
      <c r="H21" s="667"/>
      <c r="I21" s="668"/>
    </row>
    <row r="22" spans="1:9" x14ac:dyDescent="0.25">
      <c r="A22" s="650" t="s">
        <v>805</v>
      </c>
      <c r="B22" s="506"/>
      <c r="C22" s="506"/>
      <c r="D22" s="506"/>
      <c r="E22" s="506" t="s">
        <v>1054</v>
      </c>
      <c r="F22" s="506"/>
      <c r="G22" s="506"/>
      <c r="H22" s="506"/>
      <c r="I22" s="111">
        <v>3</v>
      </c>
    </row>
    <row r="23" spans="1:9" x14ac:dyDescent="0.25">
      <c r="A23" s="650"/>
      <c r="B23" s="506"/>
      <c r="C23" s="506"/>
      <c r="D23" s="506"/>
      <c r="E23" s="506"/>
      <c r="F23" s="506"/>
      <c r="G23" s="506"/>
      <c r="H23" s="506"/>
      <c r="I23" s="105"/>
    </row>
    <row r="24" spans="1:9" x14ac:dyDescent="0.25">
      <c r="A24" s="666" t="s">
        <v>18</v>
      </c>
      <c r="B24" s="667"/>
      <c r="C24" s="667"/>
      <c r="D24" s="667"/>
      <c r="E24" s="667"/>
      <c r="F24" s="667"/>
      <c r="G24" s="667"/>
      <c r="H24" s="667"/>
      <c r="I24" s="668"/>
    </row>
    <row r="25" spans="1:9" x14ac:dyDescent="0.25">
      <c r="A25" s="650" t="s">
        <v>2331</v>
      </c>
      <c r="B25" s="506"/>
      <c r="C25" s="506"/>
      <c r="D25" s="506"/>
      <c r="E25" s="506" t="s">
        <v>2332</v>
      </c>
      <c r="F25" s="506"/>
      <c r="G25" s="506"/>
      <c r="H25" s="506"/>
      <c r="I25" s="300" t="s">
        <v>2333</v>
      </c>
    </row>
    <row r="26" spans="1:9" x14ac:dyDescent="0.25">
      <c r="A26" s="650" t="s">
        <v>39</v>
      </c>
      <c r="B26" s="506"/>
      <c r="C26" s="506"/>
      <c r="D26" s="506"/>
      <c r="E26" s="708" t="s">
        <v>1411</v>
      </c>
      <c r="F26" s="708"/>
      <c r="G26" s="708"/>
      <c r="H26" s="708"/>
      <c r="I26" s="105">
        <v>6</v>
      </c>
    </row>
    <row r="27" spans="1:9" x14ac:dyDescent="0.25">
      <c r="A27" s="650" t="s">
        <v>1947</v>
      </c>
      <c r="B27" s="506"/>
      <c r="C27" s="506"/>
      <c r="D27" s="506"/>
      <c r="E27" s="708"/>
      <c r="F27" s="708"/>
      <c r="G27" s="708"/>
      <c r="H27" s="708"/>
      <c r="I27" s="105">
        <v>15</v>
      </c>
    </row>
    <row r="28" spans="1:9" x14ac:dyDescent="0.25">
      <c r="A28" s="679" t="s">
        <v>1392</v>
      </c>
      <c r="B28" s="680"/>
      <c r="C28" s="680"/>
      <c r="D28" s="680"/>
      <c r="E28" s="680"/>
      <c r="F28" s="680"/>
      <c r="G28" s="680"/>
      <c r="H28" s="680"/>
      <c r="I28" s="327" t="s">
        <v>2334</v>
      </c>
    </row>
    <row r="29" spans="1:9" x14ac:dyDescent="0.25">
      <c r="A29" s="527" t="s">
        <v>560</v>
      </c>
      <c r="B29" s="527"/>
      <c r="C29" s="527" t="s">
        <v>1361</v>
      </c>
      <c r="D29" s="527"/>
      <c r="E29" s="239"/>
      <c r="F29" s="239"/>
      <c r="G29" s="239"/>
      <c r="H29" s="239"/>
      <c r="I29" s="239"/>
    </row>
  </sheetData>
  <sheetProtection password="C95D" sheet="1" objects="1" scenarios="1"/>
  <mergeCells count="48">
    <mergeCell ref="E25:H25"/>
    <mergeCell ref="A10:I10"/>
    <mergeCell ref="A9:D9"/>
    <mergeCell ref="E9:H9"/>
    <mergeCell ref="A1:I1"/>
    <mergeCell ref="A2:I2"/>
    <mergeCell ref="A3:B3"/>
    <mergeCell ref="C3:I3"/>
    <mergeCell ref="B4:C4"/>
    <mergeCell ref="A5:I5"/>
    <mergeCell ref="A6:I6"/>
    <mergeCell ref="A7:D7"/>
    <mergeCell ref="E7:H7"/>
    <mergeCell ref="A8:D8"/>
    <mergeCell ref="E8:H8"/>
    <mergeCell ref="E17:H17"/>
    <mergeCell ref="A18:I18"/>
    <mergeCell ref="A19:D19"/>
    <mergeCell ref="E19:H19"/>
    <mergeCell ref="A15:D15"/>
    <mergeCell ref="E15:H15"/>
    <mergeCell ref="A17:D17"/>
    <mergeCell ref="A14:D14"/>
    <mergeCell ref="E14:H14"/>
    <mergeCell ref="A11:D11"/>
    <mergeCell ref="E11:H11"/>
    <mergeCell ref="A16:D16"/>
    <mergeCell ref="E16:H16"/>
    <mergeCell ref="A13:D13"/>
    <mergeCell ref="E13:H13"/>
    <mergeCell ref="A12:D12"/>
    <mergeCell ref="E12:H12"/>
    <mergeCell ref="A20:D20"/>
    <mergeCell ref="E20:H20"/>
    <mergeCell ref="A28:H28"/>
    <mergeCell ref="A29:B29"/>
    <mergeCell ref="C29:D29"/>
    <mergeCell ref="A27:D27"/>
    <mergeCell ref="E27:H27"/>
    <mergeCell ref="A24:I24"/>
    <mergeCell ref="A26:D26"/>
    <mergeCell ref="E26:H26"/>
    <mergeCell ref="A21:I21"/>
    <mergeCell ref="A22:D22"/>
    <mergeCell ref="E22:H22"/>
    <mergeCell ref="A23:D23"/>
    <mergeCell ref="E23:H23"/>
    <mergeCell ref="A25:D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AC18"/>
  <sheetViews>
    <sheetView view="pageLayout" zoomScaleNormal="100" workbookViewId="0">
      <selection sqref="A1:I1"/>
    </sheetView>
  </sheetViews>
  <sheetFormatPr defaultColWidth="9.140625" defaultRowHeight="15" x14ac:dyDescent="0.25"/>
  <cols>
    <col min="1" max="1" width="4.85546875" style="268" customWidth="1"/>
    <col min="2" max="2" width="76" style="274" customWidth="1"/>
    <col min="3" max="3" width="9.140625" style="268" hidden="1" customWidth="1"/>
    <col min="4" max="4" width="3" style="268" hidden="1" customWidth="1"/>
    <col min="5" max="8" width="9.140625" style="268" hidden="1" customWidth="1"/>
    <col min="9" max="9" width="37.28515625" style="268" hidden="1" customWidth="1"/>
    <col min="10" max="11" width="9.140625" style="268" hidden="1" customWidth="1"/>
    <col min="12" max="12" width="4" style="268" hidden="1" customWidth="1"/>
    <col min="13" max="29" width="9.140625" style="268" hidden="1" customWidth="1"/>
    <col min="30" max="16384" width="9.140625" style="268"/>
  </cols>
  <sheetData>
    <row r="1" spans="1:29" x14ac:dyDescent="0.25">
      <c r="A1" s="447" t="s">
        <v>2097</v>
      </c>
      <c r="B1" s="447"/>
      <c r="C1" s="447"/>
      <c r="D1" s="447"/>
      <c r="E1" s="447"/>
      <c r="F1" s="447"/>
      <c r="G1" s="447"/>
      <c r="H1" s="447"/>
      <c r="I1" s="447"/>
    </row>
    <row r="2" spans="1:29" x14ac:dyDescent="0.25">
      <c r="A2" s="447" t="s">
        <v>2134</v>
      </c>
      <c r="B2" s="447"/>
      <c r="C2" s="447"/>
      <c r="D2" s="447"/>
      <c r="E2" s="447"/>
      <c r="F2" s="447"/>
      <c r="G2" s="447"/>
      <c r="H2" s="447"/>
      <c r="I2" s="447"/>
    </row>
    <row r="3" spans="1:29" x14ac:dyDescent="0.25">
      <c r="A3" s="453" t="s">
        <v>2098</v>
      </c>
      <c r="B3" s="453"/>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row>
    <row r="4" spans="1:29" x14ac:dyDescent="0.25">
      <c r="A4" s="269"/>
      <c r="B4" s="843" t="s">
        <v>2099</v>
      </c>
      <c r="C4" s="843"/>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row>
    <row r="5" spans="1:29" x14ac:dyDescent="0.25">
      <c r="A5" s="269"/>
      <c r="B5" s="843" t="s">
        <v>2100</v>
      </c>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row>
    <row r="6" spans="1:29" x14ac:dyDescent="0.25">
      <c r="A6" s="269"/>
      <c r="B6" s="845" t="s">
        <v>2102</v>
      </c>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row>
    <row r="7" spans="1:29" x14ac:dyDescent="0.25">
      <c r="A7" s="848"/>
      <c r="B7" s="848"/>
      <c r="C7" s="848"/>
      <c r="D7" s="848"/>
      <c r="E7" s="848"/>
      <c r="F7" s="848"/>
      <c r="G7" s="848"/>
      <c r="H7" s="848"/>
      <c r="I7" s="848"/>
      <c r="J7" s="848"/>
      <c r="K7" s="848"/>
      <c r="L7" s="848"/>
      <c r="M7" s="848"/>
      <c r="N7" s="848"/>
      <c r="O7" s="848"/>
      <c r="P7" s="848"/>
      <c r="Q7" s="848"/>
      <c r="R7" s="848"/>
      <c r="S7" s="848"/>
      <c r="T7" s="848"/>
      <c r="U7" s="848"/>
      <c r="V7" s="848"/>
      <c r="W7" s="848"/>
      <c r="X7" s="848"/>
      <c r="Y7" s="848"/>
      <c r="Z7" s="848"/>
      <c r="AA7" s="848"/>
      <c r="AB7" s="848"/>
      <c r="AC7" s="848"/>
    </row>
    <row r="8" spans="1:29" x14ac:dyDescent="0.25">
      <c r="A8" s="848" t="s">
        <v>2101</v>
      </c>
      <c r="B8" s="848"/>
      <c r="C8" s="848"/>
      <c r="D8" s="848"/>
      <c r="E8" s="848"/>
      <c r="F8" s="848"/>
      <c r="G8" s="848"/>
      <c r="H8" s="848"/>
      <c r="I8" s="848"/>
      <c r="J8" s="848"/>
      <c r="K8" s="848"/>
      <c r="L8" s="848"/>
      <c r="M8" s="848"/>
      <c r="N8" s="848"/>
      <c r="O8" s="848"/>
      <c r="P8" s="848"/>
      <c r="Q8" s="848"/>
      <c r="R8" s="848"/>
      <c r="S8" s="848"/>
      <c r="T8" s="848"/>
      <c r="U8" s="848"/>
      <c r="V8" s="848"/>
      <c r="W8" s="848"/>
      <c r="X8" s="848"/>
      <c r="Y8" s="848"/>
      <c r="Z8" s="848"/>
      <c r="AA8" s="848"/>
      <c r="AB8" s="848"/>
      <c r="AC8" s="848"/>
    </row>
    <row r="9" spans="1:29" x14ac:dyDescent="0.25">
      <c r="A9" s="271"/>
      <c r="B9" s="844" t="s">
        <v>2104</v>
      </c>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row>
    <row r="10" spans="1:29" x14ac:dyDescent="0.25">
      <c r="A10" s="271"/>
      <c r="B10" s="844" t="s">
        <v>2103</v>
      </c>
      <c r="C10" s="844"/>
      <c r="D10" s="844"/>
      <c r="E10" s="844"/>
      <c r="F10" s="844"/>
      <c r="G10" s="844"/>
      <c r="H10" s="844"/>
      <c r="I10" s="844"/>
      <c r="J10" s="844"/>
      <c r="K10" s="844"/>
      <c r="L10" s="844"/>
      <c r="M10" s="844"/>
      <c r="N10" s="844"/>
      <c r="O10" s="844"/>
      <c r="P10" s="844"/>
      <c r="Q10" s="844"/>
      <c r="R10" s="844"/>
      <c r="S10" s="844"/>
      <c r="T10" s="844"/>
      <c r="U10" s="844"/>
      <c r="V10" s="844"/>
      <c r="W10" s="844"/>
      <c r="X10" s="844"/>
      <c r="Y10" s="844"/>
      <c r="Z10" s="844"/>
      <c r="AA10" s="844"/>
      <c r="AB10" s="844"/>
      <c r="AC10" s="844"/>
    </row>
    <row r="11" spans="1:29" x14ac:dyDescent="0.25">
      <c r="A11" s="271"/>
      <c r="B11" s="844" t="s">
        <v>2105</v>
      </c>
      <c r="C11" s="844"/>
      <c r="D11" s="844"/>
      <c r="E11" s="844"/>
      <c r="F11" s="844"/>
      <c r="G11" s="844"/>
      <c r="H11" s="844"/>
      <c r="I11" s="844"/>
      <c r="J11" s="844"/>
      <c r="K11" s="844"/>
      <c r="L11" s="844"/>
      <c r="M11" s="844"/>
      <c r="N11" s="844"/>
      <c r="O11" s="844"/>
      <c r="P11" s="844"/>
      <c r="Q11" s="844"/>
      <c r="R11" s="844"/>
      <c r="S11" s="844"/>
      <c r="T11" s="844"/>
      <c r="U11" s="844"/>
      <c r="V11" s="844"/>
      <c r="W11" s="844"/>
      <c r="X11" s="844"/>
      <c r="Y11" s="844"/>
      <c r="Z11" s="844"/>
      <c r="AA11" s="844"/>
      <c r="AB11" s="844"/>
      <c r="AC11" s="844"/>
    </row>
    <row r="12" spans="1:29" x14ac:dyDescent="0.25">
      <c r="A12" s="273"/>
      <c r="B12" s="844" t="s">
        <v>2106</v>
      </c>
      <c r="C12" s="844"/>
      <c r="D12" s="844"/>
      <c r="E12" s="844"/>
      <c r="F12" s="844"/>
      <c r="G12" s="844"/>
      <c r="H12" s="844"/>
      <c r="I12" s="844"/>
      <c r="J12" s="844"/>
      <c r="K12" s="844"/>
      <c r="L12" s="844"/>
      <c r="M12" s="844"/>
      <c r="N12" s="844"/>
      <c r="O12" s="844"/>
      <c r="P12" s="844"/>
      <c r="Q12" s="844"/>
      <c r="R12" s="844"/>
      <c r="S12" s="844"/>
      <c r="T12" s="844"/>
      <c r="U12" s="844"/>
      <c r="V12" s="844"/>
      <c r="W12" s="844"/>
      <c r="X12" s="844"/>
      <c r="Y12" s="844"/>
      <c r="Z12" s="844"/>
      <c r="AA12" s="844"/>
      <c r="AB12" s="844"/>
      <c r="AC12" s="844"/>
    </row>
    <row r="13" spans="1:29" x14ac:dyDescent="0.25">
      <c r="A13" s="269"/>
      <c r="B13" s="843" t="s">
        <v>2109</v>
      </c>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row>
    <row r="14" spans="1:29" x14ac:dyDescent="0.25">
      <c r="A14" s="269"/>
      <c r="B14" s="843" t="s">
        <v>2110</v>
      </c>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3"/>
      <c r="AA14" s="843"/>
      <c r="AB14" s="843"/>
      <c r="AC14" s="843"/>
    </row>
    <row r="15" spans="1:29" x14ac:dyDescent="0.25">
      <c r="A15" s="846"/>
      <c r="B15" s="843" t="s">
        <v>2107</v>
      </c>
      <c r="C15" s="843"/>
      <c r="D15" s="843"/>
      <c r="E15" s="843"/>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row>
    <row r="16" spans="1:29" x14ac:dyDescent="0.25">
      <c r="A16" s="847"/>
      <c r="B16" s="843" t="s">
        <v>2111</v>
      </c>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row>
    <row r="17" spans="1:29" x14ac:dyDescent="0.25">
      <c r="A17" s="269"/>
      <c r="B17" s="843" t="s">
        <v>2108</v>
      </c>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row>
    <row r="18" spans="1:29" x14ac:dyDescent="0.25">
      <c r="B18" s="275" t="s">
        <v>2112</v>
      </c>
    </row>
  </sheetData>
  <sheetProtection password="CA9D" sheet="1" objects="1" scenarios="1"/>
  <mergeCells count="18">
    <mergeCell ref="A1:I1"/>
    <mergeCell ref="A2:I2"/>
    <mergeCell ref="B17:AC17"/>
    <mergeCell ref="B9:AC9"/>
    <mergeCell ref="B10:AC10"/>
    <mergeCell ref="A3:AC3"/>
    <mergeCell ref="B4:AC4"/>
    <mergeCell ref="B5:AC5"/>
    <mergeCell ref="B6:AC6"/>
    <mergeCell ref="B11:AC11"/>
    <mergeCell ref="B12:AC12"/>
    <mergeCell ref="B16:AC16"/>
    <mergeCell ref="A15:A16"/>
    <mergeCell ref="A7:AC7"/>
    <mergeCell ref="A8:AC8"/>
    <mergeCell ref="B13:AC13"/>
    <mergeCell ref="B14:AC14"/>
    <mergeCell ref="B15:AC15"/>
  </mergeCells>
  <hyperlinks>
    <hyperlink ref="B5:AC5" r:id="rId1" display="2013-14 Career and Technical Education (CTE) UCNS Catalog"/>
    <hyperlink ref="B4:AC4" r:id="rId2" display="2013-14 Uniform Course Numbering System (UCNS) Catalog"/>
    <hyperlink ref="B6:AC6" r:id="rId3" display="Mississippi Community College Board website"/>
    <hyperlink ref="B9:AC9" r:id="rId4" display="Alcorn State University Undergraduate Catalog"/>
    <hyperlink ref="B10:AC10" r:id="rId5" display="Delta State University Undergraduate Catalog"/>
    <hyperlink ref="B11:AC11" r:id="rId6" display="Jackson State University Undergraduate Catalog"/>
    <hyperlink ref="B12:AC12" r:id="rId7" display="Mississippi State University Undergraduate Catalog"/>
    <hyperlink ref="B13:AC13" r:id="rId8" display="Mississippi University for Women Undergraduate Catalog"/>
    <hyperlink ref="B14:AC14" r:id="rId9" display="Mississippi Valley State University Undergraduate Catalog"/>
    <hyperlink ref="B15:AC15" r:id="rId10" display="University of Mississippi Undergraduate Catalog"/>
    <hyperlink ref="B16:AC16" r:id="rId11" display="University of Mississippi Medical Center Undergraduate Catalog"/>
    <hyperlink ref="B17:AC17" r:id="rId12" display="University of Southern Mississippi Undergraduate Catalog"/>
    <hyperlink ref="B18" r:id="rId13"/>
  </hyperlinks>
  <pageMargins left="0.84635416666666663" right="0.8203125" top="0.65625" bottom="0.69791666666666663" header="0.5" footer="0.5"/>
  <pageSetup orientation="portrait" r:id="rId1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pageSetUpPr fitToPage="1"/>
  </sheetPr>
  <dimension ref="A1:D48"/>
  <sheetViews>
    <sheetView view="pageLayout" zoomScaleNormal="100" workbookViewId="0">
      <selection activeCell="C1" sqref="C1:C2"/>
    </sheetView>
  </sheetViews>
  <sheetFormatPr defaultColWidth="40" defaultRowHeight="15" x14ac:dyDescent="0.25"/>
  <cols>
    <col min="1" max="1" width="35.42578125" customWidth="1"/>
    <col min="2" max="2" width="13.7109375" customWidth="1"/>
    <col min="3" max="3" width="12.28515625" customWidth="1"/>
    <col min="4" max="4" width="28.140625" customWidth="1"/>
  </cols>
  <sheetData>
    <row r="1" spans="1:4" ht="9.75" customHeight="1" x14ac:dyDescent="0.25">
      <c r="A1" s="850" t="s">
        <v>1755</v>
      </c>
      <c r="B1" s="850" t="s">
        <v>1756</v>
      </c>
      <c r="C1" s="850" t="s">
        <v>1757</v>
      </c>
      <c r="D1" s="850" t="s">
        <v>2113</v>
      </c>
    </row>
    <row r="2" spans="1:4" ht="13.7" customHeight="1" x14ac:dyDescent="0.25">
      <c r="A2" s="850"/>
      <c r="B2" s="850"/>
      <c r="C2" s="850"/>
      <c r="D2" s="850"/>
    </row>
    <row r="3" spans="1:4" ht="15.75" x14ac:dyDescent="0.25">
      <c r="A3" s="849" t="s">
        <v>554</v>
      </c>
      <c r="B3" s="849"/>
      <c r="C3" s="849"/>
      <c r="D3" s="849"/>
    </row>
    <row r="4" spans="1:4" x14ac:dyDescent="0.25">
      <c r="A4" s="276" t="s">
        <v>1758</v>
      </c>
      <c r="B4" s="277" t="s">
        <v>1759</v>
      </c>
      <c r="C4" s="277" t="s">
        <v>1760</v>
      </c>
      <c r="D4" s="277" t="s">
        <v>1761</v>
      </c>
    </row>
    <row r="5" spans="1:4" x14ac:dyDescent="0.25">
      <c r="A5" s="276" t="s">
        <v>1762</v>
      </c>
      <c r="B5" s="277" t="s">
        <v>1763</v>
      </c>
      <c r="C5" s="277" t="s">
        <v>1764</v>
      </c>
      <c r="D5" s="277" t="s">
        <v>1765</v>
      </c>
    </row>
    <row r="6" spans="1:4" x14ac:dyDescent="0.25">
      <c r="A6" s="276" t="s">
        <v>380</v>
      </c>
      <c r="B6" s="277" t="s">
        <v>1766</v>
      </c>
      <c r="C6" s="277" t="s">
        <v>607</v>
      </c>
      <c r="D6" s="277" t="s">
        <v>328</v>
      </c>
    </row>
    <row r="7" spans="1:4" x14ac:dyDescent="0.25">
      <c r="A7" s="276" t="s">
        <v>381</v>
      </c>
      <c r="B7" s="277" t="s">
        <v>1767</v>
      </c>
      <c r="C7" s="277" t="s">
        <v>1768</v>
      </c>
      <c r="D7" s="277" t="s">
        <v>330</v>
      </c>
    </row>
    <row r="8" spans="1:4" x14ac:dyDescent="0.25">
      <c r="A8" s="276" t="s">
        <v>855</v>
      </c>
      <c r="B8" s="277" t="s">
        <v>1769</v>
      </c>
      <c r="C8" s="277" t="s">
        <v>1770</v>
      </c>
      <c r="D8" s="277" t="s">
        <v>856</v>
      </c>
    </row>
    <row r="9" spans="1:4" x14ac:dyDescent="0.25">
      <c r="A9" s="276" t="s">
        <v>352</v>
      </c>
      <c r="B9" s="277" t="s">
        <v>1771</v>
      </c>
      <c r="C9" s="277" t="s">
        <v>1772</v>
      </c>
      <c r="D9" s="277" t="s">
        <v>107</v>
      </c>
    </row>
    <row r="10" spans="1:4" x14ac:dyDescent="0.25">
      <c r="A10" s="276" t="s">
        <v>793</v>
      </c>
      <c r="B10" s="277" t="s">
        <v>1773</v>
      </c>
      <c r="C10" s="277" t="s">
        <v>1774</v>
      </c>
      <c r="D10" s="277" t="s">
        <v>794</v>
      </c>
    </row>
    <row r="11" spans="1:4" x14ac:dyDescent="0.25">
      <c r="A11" s="276" t="s">
        <v>1775</v>
      </c>
      <c r="B11" s="277" t="s">
        <v>1776</v>
      </c>
      <c r="C11" s="277" t="s">
        <v>1777</v>
      </c>
      <c r="D11" s="277" t="s">
        <v>1778</v>
      </c>
    </row>
    <row r="12" spans="1:4" ht="15" customHeight="1" x14ac:dyDescent="0.25">
      <c r="A12" s="276" t="s">
        <v>1779</v>
      </c>
      <c r="B12" s="277" t="s">
        <v>1780</v>
      </c>
      <c r="C12" s="277" t="s">
        <v>1781</v>
      </c>
      <c r="D12" s="277" t="s">
        <v>1782</v>
      </c>
    </row>
    <row r="13" spans="1:4" x14ac:dyDescent="0.25">
      <c r="A13" s="276" t="s">
        <v>1783</v>
      </c>
      <c r="B13" s="277" t="s">
        <v>1784</v>
      </c>
      <c r="C13" s="277" t="s">
        <v>1785</v>
      </c>
      <c r="D13" s="277" t="s">
        <v>1786</v>
      </c>
    </row>
    <row r="14" spans="1:4" x14ac:dyDescent="0.25">
      <c r="A14" s="276" t="s">
        <v>865</v>
      </c>
      <c r="B14" s="277" t="s">
        <v>1787</v>
      </c>
      <c r="C14" s="277" t="s">
        <v>1788</v>
      </c>
      <c r="D14" s="277" t="s">
        <v>866</v>
      </c>
    </row>
    <row r="15" spans="1:4" ht="15" customHeight="1" x14ac:dyDescent="0.25">
      <c r="A15" s="276" t="s">
        <v>1789</v>
      </c>
      <c r="B15" s="277" t="s">
        <v>1790</v>
      </c>
      <c r="C15" s="277" t="s">
        <v>1791</v>
      </c>
      <c r="D15" s="277" t="s">
        <v>1792</v>
      </c>
    </row>
    <row r="16" spans="1:4" x14ac:dyDescent="0.25">
      <c r="A16" s="276" t="s">
        <v>704</v>
      </c>
      <c r="B16" s="277" t="s">
        <v>1793</v>
      </c>
      <c r="C16" s="277" t="s">
        <v>705</v>
      </c>
      <c r="D16" s="277" t="s">
        <v>1099</v>
      </c>
    </row>
    <row r="17" spans="1:4" x14ac:dyDescent="0.25">
      <c r="A17" s="276" t="s">
        <v>353</v>
      </c>
      <c r="B17" s="277" t="s">
        <v>1794</v>
      </c>
      <c r="C17" s="277" t="s">
        <v>1795</v>
      </c>
      <c r="D17" s="277" t="s">
        <v>109</v>
      </c>
    </row>
    <row r="18" spans="1:4" x14ac:dyDescent="0.25">
      <c r="A18" s="276" t="s">
        <v>422</v>
      </c>
      <c r="B18" s="277" t="s">
        <v>1796</v>
      </c>
      <c r="C18" s="277" t="s">
        <v>1797</v>
      </c>
      <c r="D18" s="277" t="s">
        <v>423</v>
      </c>
    </row>
    <row r="19" spans="1:4" x14ac:dyDescent="0.25">
      <c r="A19" s="276" t="s">
        <v>1798</v>
      </c>
      <c r="B19" s="277" t="s">
        <v>1799</v>
      </c>
      <c r="C19" s="277" t="s">
        <v>1800</v>
      </c>
      <c r="D19" s="277" t="s">
        <v>1801</v>
      </c>
    </row>
    <row r="20" spans="1:4" x14ac:dyDescent="0.25">
      <c r="A20" s="276" t="s">
        <v>1530</v>
      </c>
      <c r="B20" s="277" t="s">
        <v>1802</v>
      </c>
      <c r="C20" s="277" t="s">
        <v>1803</v>
      </c>
      <c r="D20" s="277" t="s">
        <v>775</v>
      </c>
    </row>
    <row r="21" spans="1:4" x14ac:dyDescent="0.25">
      <c r="A21" s="276" t="s">
        <v>1804</v>
      </c>
      <c r="B21" s="277" t="s">
        <v>1805</v>
      </c>
      <c r="C21" s="277" t="s">
        <v>1806</v>
      </c>
      <c r="D21" s="277" t="s">
        <v>1807</v>
      </c>
    </row>
    <row r="22" spans="1:4" x14ac:dyDescent="0.25">
      <c r="A22" s="276" t="s">
        <v>1808</v>
      </c>
      <c r="B22" s="277" t="s">
        <v>1809</v>
      </c>
      <c r="C22" s="277" t="s">
        <v>1810</v>
      </c>
      <c r="D22" s="277" t="s">
        <v>1811</v>
      </c>
    </row>
    <row r="23" spans="1:4" x14ac:dyDescent="0.25">
      <c r="A23" s="276" t="s">
        <v>143</v>
      </c>
      <c r="B23" s="277" t="s">
        <v>1812</v>
      </c>
      <c r="C23" s="277" t="s">
        <v>1540</v>
      </c>
      <c r="D23" s="277" t="s">
        <v>145</v>
      </c>
    </row>
    <row r="24" spans="1:4" ht="15.75" x14ac:dyDescent="0.25">
      <c r="A24" s="849" t="s">
        <v>105</v>
      </c>
      <c r="B24" s="849"/>
      <c r="C24" s="849"/>
      <c r="D24" s="849"/>
    </row>
    <row r="25" spans="1:4" x14ac:dyDescent="0.25">
      <c r="A25" s="276" t="s">
        <v>815</v>
      </c>
      <c r="B25" s="277" t="s">
        <v>1813</v>
      </c>
      <c r="C25" s="277" t="s">
        <v>1814</v>
      </c>
      <c r="D25" s="277" t="s">
        <v>1815</v>
      </c>
    </row>
    <row r="26" spans="1:4" x14ac:dyDescent="0.25">
      <c r="A26" s="276" t="s">
        <v>346</v>
      </c>
      <c r="B26" s="277" t="s">
        <v>1816</v>
      </c>
      <c r="C26" s="277" t="s">
        <v>1817</v>
      </c>
      <c r="D26" s="277" t="s">
        <v>45</v>
      </c>
    </row>
    <row r="27" spans="1:4" x14ac:dyDescent="0.25">
      <c r="A27" s="276" t="s">
        <v>1818</v>
      </c>
      <c r="B27" s="277" t="s">
        <v>1819</v>
      </c>
      <c r="C27" s="277" t="s">
        <v>1820</v>
      </c>
      <c r="D27" s="277" t="s">
        <v>1821</v>
      </c>
    </row>
    <row r="28" spans="1:4" x14ac:dyDescent="0.25">
      <c r="A28" s="276" t="s">
        <v>1822</v>
      </c>
      <c r="B28" s="277" t="s">
        <v>1823</v>
      </c>
      <c r="C28" s="277" t="s">
        <v>1824</v>
      </c>
      <c r="D28" s="277" t="s">
        <v>1825</v>
      </c>
    </row>
    <row r="29" spans="1:4" x14ac:dyDescent="0.25">
      <c r="A29" s="276" t="s">
        <v>1826</v>
      </c>
      <c r="B29" s="277" t="s">
        <v>1827</v>
      </c>
      <c r="C29" s="277" t="s">
        <v>1828</v>
      </c>
      <c r="D29" s="277" t="s">
        <v>1829</v>
      </c>
    </row>
    <row r="30" spans="1:4" x14ac:dyDescent="0.25">
      <c r="A30" s="276" t="s">
        <v>1830</v>
      </c>
      <c r="B30" s="277" t="s">
        <v>1831</v>
      </c>
      <c r="C30" s="277" t="s">
        <v>1832</v>
      </c>
      <c r="D30" s="277" t="s">
        <v>1833</v>
      </c>
    </row>
    <row r="31" spans="1:4" x14ac:dyDescent="0.25">
      <c r="A31" s="276" t="s">
        <v>1834</v>
      </c>
      <c r="B31" s="277" t="s">
        <v>1835</v>
      </c>
      <c r="C31" s="277" t="s">
        <v>1836</v>
      </c>
      <c r="D31" s="277" t="s">
        <v>1837</v>
      </c>
    </row>
    <row r="32" spans="1:4" x14ac:dyDescent="0.25">
      <c r="A32" s="276" t="s">
        <v>791</v>
      </c>
      <c r="B32" s="277" t="s">
        <v>1838</v>
      </c>
      <c r="C32" s="277" t="s">
        <v>1839</v>
      </c>
      <c r="D32" s="277" t="s">
        <v>792</v>
      </c>
    </row>
    <row r="33" spans="1:4" x14ac:dyDescent="0.25">
      <c r="A33" s="276" t="s">
        <v>1840</v>
      </c>
      <c r="B33" s="277" t="s">
        <v>1841</v>
      </c>
      <c r="C33" s="277" t="s">
        <v>1842</v>
      </c>
      <c r="D33" s="277" t="s">
        <v>1843</v>
      </c>
    </row>
    <row r="34" spans="1:4" ht="15.75" x14ac:dyDescent="0.25">
      <c r="A34" s="849" t="s">
        <v>1296</v>
      </c>
      <c r="B34" s="849"/>
      <c r="C34" s="849"/>
      <c r="D34" s="849"/>
    </row>
    <row r="35" spans="1:4" x14ac:dyDescent="0.25">
      <c r="A35" s="276" t="s">
        <v>750</v>
      </c>
      <c r="B35" s="277" t="s">
        <v>1844</v>
      </c>
      <c r="C35" s="277" t="s">
        <v>1845</v>
      </c>
      <c r="D35" s="277"/>
    </row>
    <row r="36" spans="1:4" x14ac:dyDescent="0.25">
      <c r="A36" s="276" t="s">
        <v>752</v>
      </c>
      <c r="B36" s="277" t="s">
        <v>1846</v>
      </c>
      <c r="C36" s="277" t="s">
        <v>1847</v>
      </c>
      <c r="D36" s="277"/>
    </row>
    <row r="37" spans="1:4" ht="15.75" x14ac:dyDescent="0.25">
      <c r="A37" s="849" t="s">
        <v>647</v>
      </c>
      <c r="B37" s="849"/>
      <c r="C37" s="849"/>
      <c r="D37" s="849"/>
    </row>
    <row r="38" spans="1:4" x14ac:dyDescent="0.25">
      <c r="A38" s="276" t="s">
        <v>1848</v>
      </c>
      <c r="B38" s="277" t="s">
        <v>1849</v>
      </c>
      <c r="C38" s="277" t="s">
        <v>1850</v>
      </c>
      <c r="D38" s="277" t="s">
        <v>1851</v>
      </c>
    </row>
    <row r="39" spans="1:4" x14ac:dyDescent="0.25">
      <c r="A39" s="276" t="s">
        <v>1852</v>
      </c>
      <c r="B39" s="277" t="s">
        <v>1853</v>
      </c>
      <c r="C39" s="277" t="s">
        <v>1854</v>
      </c>
      <c r="D39" s="277" t="s">
        <v>1855</v>
      </c>
    </row>
    <row r="40" spans="1:4" x14ac:dyDescent="0.25">
      <c r="A40" s="276" t="s">
        <v>608</v>
      </c>
      <c r="B40" s="277" t="s">
        <v>1856</v>
      </c>
      <c r="C40" s="277" t="s">
        <v>609</v>
      </c>
      <c r="D40" s="277" t="s">
        <v>628</v>
      </c>
    </row>
    <row r="41" spans="1:4" x14ac:dyDescent="0.25">
      <c r="A41" s="276" t="s">
        <v>1857</v>
      </c>
      <c r="B41" s="277" t="s">
        <v>1858</v>
      </c>
      <c r="C41" s="277" t="s">
        <v>1859</v>
      </c>
      <c r="D41" s="277" t="s">
        <v>1860</v>
      </c>
    </row>
    <row r="42" spans="1:4" x14ac:dyDescent="0.25">
      <c r="A42" s="276" t="s">
        <v>1861</v>
      </c>
      <c r="B42" s="277" t="s">
        <v>1862</v>
      </c>
      <c r="C42" s="277" t="s">
        <v>1863</v>
      </c>
      <c r="D42" s="277" t="s">
        <v>1864</v>
      </c>
    </row>
    <row r="43" spans="1:4" x14ac:dyDescent="0.25">
      <c r="A43" s="276" t="s">
        <v>1865</v>
      </c>
      <c r="B43" s="277" t="s">
        <v>1866</v>
      </c>
      <c r="C43" s="277" t="s">
        <v>1867</v>
      </c>
      <c r="D43" s="277" t="s">
        <v>1868</v>
      </c>
    </row>
    <row r="44" spans="1:4" x14ac:dyDescent="0.25">
      <c r="A44" s="276" t="s">
        <v>1869</v>
      </c>
      <c r="B44" s="277" t="s">
        <v>1870</v>
      </c>
      <c r="C44" s="277" t="s">
        <v>1871</v>
      </c>
      <c r="D44" s="277" t="s">
        <v>1443</v>
      </c>
    </row>
    <row r="45" spans="1:4" x14ac:dyDescent="0.25">
      <c r="A45" s="276" t="s">
        <v>358</v>
      </c>
      <c r="B45" s="277" t="s">
        <v>1872</v>
      </c>
      <c r="C45" s="277" t="s">
        <v>1873</v>
      </c>
      <c r="D45" s="277" t="s">
        <v>146</v>
      </c>
    </row>
    <row r="46" spans="1:4" x14ac:dyDescent="0.25">
      <c r="A46" s="276" t="s">
        <v>1874</v>
      </c>
      <c r="B46" s="277" t="s">
        <v>1875</v>
      </c>
      <c r="C46" s="277" t="s">
        <v>1876</v>
      </c>
      <c r="D46" s="277" t="s">
        <v>1877</v>
      </c>
    </row>
    <row r="47" spans="1:4" x14ac:dyDescent="0.25">
      <c r="A47" s="276" t="s">
        <v>880</v>
      </c>
      <c r="B47" s="277" t="s">
        <v>1878</v>
      </c>
      <c r="C47" s="277" t="s">
        <v>1879</v>
      </c>
      <c r="D47" s="277" t="s">
        <v>879</v>
      </c>
    </row>
    <row r="48" spans="1:4" x14ac:dyDescent="0.25">
      <c r="A48" s="276" t="s">
        <v>1880</v>
      </c>
      <c r="B48" s="277" t="s">
        <v>1881</v>
      </c>
      <c r="C48" s="277" t="s">
        <v>1882</v>
      </c>
      <c r="D48" s="277" t="s">
        <v>1883</v>
      </c>
    </row>
  </sheetData>
  <sheetProtection password="CA9D" sheet="1" objects="1" scenarios="1"/>
  <mergeCells count="8">
    <mergeCell ref="A34:D34"/>
    <mergeCell ref="A37:D37"/>
    <mergeCell ref="D1:D2"/>
    <mergeCell ref="A1:A2"/>
    <mergeCell ref="B1:B2"/>
    <mergeCell ref="C1:C2"/>
    <mergeCell ref="A3:D3"/>
    <mergeCell ref="A24:D24"/>
  </mergeCells>
  <pageMargins left="0.7" right="0.7" top="0.71875" bottom="0.44791666666666669" header="0.3" footer="0.3"/>
  <pageSetup orientation="portrait" r:id="rId1"/>
  <headerFooter>
    <oddHeader>&amp;C&amp;"-,Bold"APPENDIX B
SCIENCE COURSES</oddHead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A12"/>
  <sheetViews>
    <sheetView view="pageLayout" topLeftCell="A7" zoomScaleNormal="100" workbookViewId="0"/>
  </sheetViews>
  <sheetFormatPr defaultColWidth="40" defaultRowHeight="15" x14ac:dyDescent="0.25"/>
  <cols>
    <col min="1" max="1" width="35.42578125" style="398" customWidth="1"/>
    <col min="2" max="2" width="13.7109375" style="398" customWidth="1"/>
    <col min="3" max="3" width="12.28515625" style="398" customWidth="1"/>
    <col min="4" max="4" width="28.140625" style="398" customWidth="1"/>
    <col min="5" max="16384" width="40" style="398"/>
  </cols>
  <sheetData>
    <row r="9" ht="15" customHeight="1" x14ac:dyDescent="0.25"/>
    <row r="12" ht="15" customHeight="1" x14ac:dyDescent="0.25"/>
  </sheetData>
  <pageMargins left="0.7" right="0.7" top="0.71875" bottom="0.44791666666666669" header="0.3" footer="0.3"/>
  <pageSetup orientation="portrait" r:id="rId1"/>
  <headerFooter>
    <oddHeader>&amp;C&amp;"-,Bold"APPENDIX C
USM TRANSFER POLICY</oddHeader>
  </headerFooter>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pageSetUpPr fitToPage="1"/>
  </sheetPr>
  <dimension ref="A1:D51"/>
  <sheetViews>
    <sheetView showGridLines="0" view="pageLayout" zoomScale="89" zoomScaleNormal="100" zoomScalePageLayoutView="89" workbookViewId="0">
      <selection sqref="A1:XFD1048576"/>
    </sheetView>
  </sheetViews>
  <sheetFormatPr defaultRowHeight="15" x14ac:dyDescent="0.25"/>
  <cols>
    <col min="1" max="1" width="10.28515625" style="336" bestFit="1" customWidth="1"/>
    <col min="2" max="2" width="10.28515625" style="336" hidden="1" customWidth="1"/>
    <col min="3" max="3" width="11.140625" style="336" bestFit="1" customWidth="1"/>
    <col min="4" max="4" width="78.7109375" style="336" customWidth="1"/>
    <col min="5" max="16384" width="9.140625" style="336"/>
  </cols>
  <sheetData>
    <row r="1" spans="1:4" x14ac:dyDescent="0.25">
      <c r="A1" s="338" t="s">
        <v>2351</v>
      </c>
      <c r="B1" s="338"/>
      <c r="C1" s="338" t="s">
        <v>1359</v>
      </c>
      <c r="D1" s="338" t="s">
        <v>1358</v>
      </c>
    </row>
    <row r="2" spans="1:4" x14ac:dyDescent="0.25">
      <c r="A2" s="851" t="s">
        <v>384</v>
      </c>
      <c r="B2" s="852"/>
      <c r="C2" s="852"/>
      <c r="D2" s="853"/>
    </row>
    <row r="3" spans="1:4" x14ac:dyDescent="0.25">
      <c r="B3" s="336" t="s">
        <v>103</v>
      </c>
      <c r="C3" s="339" t="s">
        <v>2352</v>
      </c>
      <c r="D3" s="339" t="s">
        <v>2353</v>
      </c>
    </row>
    <row r="4" spans="1:4" x14ac:dyDescent="0.25">
      <c r="B4" s="336" t="s">
        <v>103</v>
      </c>
      <c r="C4" s="340" t="s">
        <v>2352</v>
      </c>
      <c r="D4" s="340" t="s">
        <v>2354</v>
      </c>
    </row>
    <row r="5" spans="1:4" x14ac:dyDescent="0.25">
      <c r="B5" s="336" t="s">
        <v>103</v>
      </c>
      <c r="C5" s="340" t="s">
        <v>2352</v>
      </c>
      <c r="D5" s="340" t="s">
        <v>1648</v>
      </c>
    </row>
    <row r="6" spans="1:4" x14ac:dyDescent="0.25">
      <c r="B6" s="336" t="s">
        <v>103</v>
      </c>
      <c r="C6" s="340" t="s">
        <v>2352</v>
      </c>
      <c r="D6" s="340" t="s">
        <v>2355</v>
      </c>
    </row>
    <row r="7" spans="1:4" x14ac:dyDescent="0.25">
      <c r="A7" s="851" t="s">
        <v>385</v>
      </c>
      <c r="B7" s="852"/>
      <c r="C7" s="852"/>
      <c r="D7" s="853"/>
    </row>
    <row r="8" spans="1:4" x14ac:dyDescent="0.25">
      <c r="B8" s="336" t="s">
        <v>393</v>
      </c>
      <c r="C8" s="339" t="s">
        <v>2352</v>
      </c>
      <c r="D8" s="339" t="s">
        <v>2355</v>
      </c>
    </row>
    <row r="9" spans="1:4" x14ac:dyDescent="0.25">
      <c r="A9" s="851" t="s">
        <v>603</v>
      </c>
      <c r="B9" s="852"/>
      <c r="C9" s="852"/>
      <c r="D9" s="853"/>
    </row>
    <row r="10" spans="1:4" x14ac:dyDescent="0.25">
      <c r="B10" s="336" t="s">
        <v>469</v>
      </c>
      <c r="C10" s="339" t="s">
        <v>2352</v>
      </c>
      <c r="D10" s="339" t="s">
        <v>2356</v>
      </c>
    </row>
    <row r="11" spans="1:4" x14ac:dyDescent="0.25">
      <c r="B11" s="336" t="s">
        <v>469</v>
      </c>
      <c r="C11" s="340" t="s">
        <v>2352</v>
      </c>
      <c r="D11" s="340" t="s">
        <v>2357</v>
      </c>
    </row>
    <row r="12" spans="1:4" x14ac:dyDescent="0.25">
      <c r="A12" s="851" t="s">
        <v>386</v>
      </c>
      <c r="B12" s="852"/>
      <c r="C12" s="852"/>
      <c r="D12" s="853"/>
    </row>
    <row r="13" spans="1:4" x14ac:dyDescent="0.25">
      <c r="B13" s="336" t="s">
        <v>51</v>
      </c>
      <c r="C13" s="339" t="s">
        <v>2352</v>
      </c>
      <c r="D13" s="339" t="s">
        <v>2358</v>
      </c>
    </row>
    <row r="14" spans="1:4" x14ac:dyDescent="0.25">
      <c r="B14" s="336" t="s">
        <v>51</v>
      </c>
      <c r="C14" s="340" t="s">
        <v>2352</v>
      </c>
      <c r="D14" s="340" t="s">
        <v>2359</v>
      </c>
    </row>
    <row r="15" spans="1:4" x14ac:dyDescent="0.25">
      <c r="B15" s="336" t="s">
        <v>51</v>
      </c>
      <c r="C15" s="340" t="s">
        <v>2352</v>
      </c>
      <c r="D15" s="340" t="s">
        <v>2360</v>
      </c>
    </row>
    <row r="16" spans="1:4" x14ac:dyDescent="0.25">
      <c r="B16" s="336" t="s">
        <v>51</v>
      </c>
      <c r="C16" s="340" t="s">
        <v>2352</v>
      </c>
      <c r="D16" s="340" t="s">
        <v>2361</v>
      </c>
    </row>
    <row r="17" spans="1:4" x14ac:dyDescent="0.25">
      <c r="B17" s="336" t="s">
        <v>51</v>
      </c>
      <c r="C17" s="340" t="s">
        <v>2352</v>
      </c>
      <c r="D17" s="340" t="s">
        <v>2362</v>
      </c>
    </row>
    <row r="18" spans="1:4" x14ac:dyDescent="0.25">
      <c r="A18" s="851" t="s">
        <v>387</v>
      </c>
      <c r="B18" s="852"/>
      <c r="C18" s="852"/>
      <c r="D18" s="853"/>
    </row>
    <row r="19" spans="1:4" x14ac:dyDescent="0.25">
      <c r="B19" s="336" t="s">
        <v>209</v>
      </c>
      <c r="C19" s="339" t="s">
        <v>2352</v>
      </c>
      <c r="D19" s="339" t="s">
        <v>2363</v>
      </c>
    </row>
    <row r="20" spans="1:4" x14ac:dyDescent="0.25">
      <c r="B20" s="336" t="s">
        <v>209</v>
      </c>
      <c r="C20" s="340" t="s">
        <v>2352</v>
      </c>
      <c r="D20" s="340" t="s">
        <v>2364</v>
      </c>
    </row>
    <row r="21" spans="1:4" x14ac:dyDescent="0.25">
      <c r="B21" s="336" t="s">
        <v>209</v>
      </c>
      <c r="C21" s="340" t="s">
        <v>2352</v>
      </c>
      <c r="D21" s="340" t="s">
        <v>2365</v>
      </c>
    </row>
    <row r="22" spans="1:4" x14ac:dyDescent="0.25">
      <c r="B22" s="336" t="s">
        <v>209</v>
      </c>
      <c r="C22" s="340" t="s">
        <v>2352</v>
      </c>
      <c r="D22" s="340" t="s">
        <v>2366</v>
      </c>
    </row>
    <row r="23" spans="1:4" x14ac:dyDescent="0.25">
      <c r="B23" s="336" t="s">
        <v>209</v>
      </c>
      <c r="C23" s="340" t="s">
        <v>2352</v>
      </c>
      <c r="D23" s="340" t="s">
        <v>2367</v>
      </c>
    </row>
    <row r="24" spans="1:4" x14ac:dyDescent="0.25">
      <c r="B24" s="336" t="s">
        <v>209</v>
      </c>
      <c r="C24" s="340" t="s">
        <v>2352</v>
      </c>
      <c r="D24" s="340" t="s">
        <v>2368</v>
      </c>
    </row>
    <row r="25" spans="1:4" x14ac:dyDescent="0.25">
      <c r="B25" s="336" t="s">
        <v>209</v>
      </c>
      <c r="C25" s="340" t="s">
        <v>2352</v>
      </c>
      <c r="D25" s="340" t="s">
        <v>2369</v>
      </c>
    </row>
    <row r="26" spans="1:4" x14ac:dyDescent="0.25">
      <c r="B26" s="336" t="s">
        <v>209</v>
      </c>
      <c r="C26" s="340" t="s">
        <v>2352</v>
      </c>
      <c r="D26" s="340" t="s">
        <v>2370</v>
      </c>
    </row>
    <row r="27" spans="1:4" x14ac:dyDescent="0.25">
      <c r="B27" s="336" t="s">
        <v>209</v>
      </c>
      <c r="C27" s="340" t="s">
        <v>2352</v>
      </c>
      <c r="D27" s="340" t="s">
        <v>2371</v>
      </c>
    </row>
    <row r="28" spans="1:4" x14ac:dyDescent="0.25">
      <c r="B28" s="336" t="s">
        <v>209</v>
      </c>
      <c r="C28" s="340" t="s">
        <v>2352</v>
      </c>
      <c r="D28" s="340" t="s">
        <v>2372</v>
      </c>
    </row>
    <row r="29" spans="1:4" x14ac:dyDescent="0.25">
      <c r="B29" s="336" t="s">
        <v>209</v>
      </c>
      <c r="C29" s="340" t="s">
        <v>2352</v>
      </c>
      <c r="D29" s="340" t="s">
        <v>2373</v>
      </c>
    </row>
    <row r="30" spans="1:4" x14ac:dyDescent="0.25">
      <c r="B30" s="336" t="s">
        <v>209</v>
      </c>
      <c r="C30" s="340" t="s">
        <v>2352</v>
      </c>
      <c r="D30" s="340" t="s">
        <v>2374</v>
      </c>
    </row>
    <row r="31" spans="1:4" x14ac:dyDescent="0.25">
      <c r="B31" s="336" t="s">
        <v>209</v>
      </c>
      <c r="C31" s="340" t="s">
        <v>2352</v>
      </c>
      <c r="D31" s="340" t="s">
        <v>2375</v>
      </c>
    </row>
    <row r="32" spans="1:4" x14ac:dyDescent="0.25">
      <c r="A32" s="851" t="s">
        <v>602</v>
      </c>
      <c r="B32" s="852"/>
      <c r="C32" s="852"/>
      <c r="D32" s="853"/>
    </row>
    <row r="33" spans="1:4" x14ac:dyDescent="0.25">
      <c r="B33" s="336" t="s">
        <v>636</v>
      </c>
      <c r="C33" s="340" t="s">
        <v>2352</v>
      </c>
      <c r="D33" s="341" t="s">
        <v>2388</v>
      </c>
    </row>
    <row r="34" spans="1:4" x14ac:dyDescent="0.25">
      <c r="A34" s="851" t="s">
        <v>1917</v>
      </c>
      <c r="B34" s="852"/>
      <c r="C34" s="852"/>
      <c r="D34" s="853"/>
    </row>
    <row r="35" spans="1:4" x14ac:dyDescent="0.25">
      <c r="B35" s="336" t="s">
        <v>82</v>
      </c>
      <c r="C35" s="339" t="s">
        <v>2352</v>
      </c>
      <c r="D35" s="339" t="s">
        <v>1658</v>
      </c>
    </row>
    <row r="36" spans="1:4" x14ac:dyDescent="0.25">
      <c r="A36" s="851" t="s">
        <v>1356</v>
      </c>
      <c r="B36" s="852"/>
      <c r="C36" s="852"/>
      <c r="D36" s="853"/>
    </row>
    <row r="37" spans="1:4" x14ac:dyDescent="0.25">
      <c r="B37" s="336" t="s">
        <v>572</v>
      </c>
      <c r="C37" s="339" t="s">
        <v>2352</v>
      </c>
      <c r="D37" s="339" t="s">
        <v>2376</v>
      </c>
    </row>
    <row r="38" spans="1:4" x14ac:dyDescent="0.25">
      <c r="B38" s="336" t="s">
        <v>572</v>
      </c>
      <c r="C38" s="340" t="s">
        <v>2352</v>
      </c>
      <c r="D38" s="340" t="s">
        <v>2377</v>
      </c>
    </row>
    <row r="39" spans="1:4" x14ac:dyDescent="0.25">
      <c r="B39" s="336" t="s">
        <v>572</v>
      </c>
      <c r="C39" s="340" t="s">
        <v>2352</v>
      </c>
      <c r="D39" s="340" t="s">
        <v>2378</v>
      </c>
    </row>
    <row r="40" spans="1:4" x14ac:dyDescent="0.25">
      <c r="B40" s="336" t="s">
        <v>572</v>
      </c>
      <c r="C40" s="340" t="s">
        <v>2352</v>
      </c>
      <c r="D40" s="340" t="s">
        <v>2379</v>
      </c>
    </row>
    <row r="41" spans="1:4" x14ac:dyDescent="0.25">
      <c r="B41" s="336" t="s">
        <v>572</v>
      </c>
      <c r="C41" s="340" t="s">
        <v>2352</v>
      </c>
      <c r="D41" s="340" t="s">
        <v>2380</v>
      </c>
    </row>
    <row r="42" spans="1:4" x14ac:dyDescent="0.25">
      <c r="B42" s="336" t="s">
        <v>572</v>
      </c>
      <c r="C42" s="340" t="s">
        <v>2352</v>
      </c>
      <c r="D42" s="340" t="s">
        <v>2355</v>
      </c>
    </row>
    <row r="43" spans="1:4" x14ac:dyDescent="0.25">
      <c r="A43" s="854" t="s">
        <v>388</v>
      </c>
      <c r="B43" s="855"/>
      <c r="C43" s="855"/>
      <c r="D43" s="856"/>
    </row>
    <row r="44" spans="1:4" x14ac:dyDescent="0.25">
      <c r="B44" s="336" t="s">
        <v>40</v>
      </c>
      <c r="C44" s="339" t="s">
        <v>2352</v>
      </c>
      <c r="D44" s="339" t="s">
        <v>2381</v>
      </c>
    </row>
    <row r="45" spans="1:4" x14ac:dyDescent="0.25">
      <c r="B45" s="336" t="s">
        <v>40</v>
      </c>
      <c r="C45" s="340" t="s">
        <v>2352</v>
      </c>
      <c r="D45" s="340" t="s">
        <v>2382</v>
      </c>
    </row>
    <row r="46" spans="1:4" x14ac:dyDescent="0.25">
      <c r="B46" s="336" t="s">
        <v>40</v>
      </c>
      <c r="C46" s="340" t="s">
        <v>2352</v>
      </c>
      <c r="D46" s="340" t="s">
        <v>2383</v>
      </c>
    </row>
    <row r="47" spans="1:4" x14ac:dyDescent="0.25">
      <c r="B47" s="336" t="s">
        <v>40</v>
      </c>
      <c r="C47" s="340" t="s">
        <v>2352</v>
      </c>
      <c r="D47" s="340" t="s">
        <v>2384</v>
      </c>
    </row>
    <row r="48" spans="1:4" x14ac:dyDescent="0.25">
      <c r="B48" s="336" t="s">
        <v>40</v>
      </c>
      <c r="C48" s="340" t="s">
        <v>2352</v>
      </c>
      <c r="D48" s="340" t="s">
        <v>2385</v>
      </c>
    </row>
    <row r="49" spans="2:4" x14ac:dyDescent="0.25">
      <c r="B49" s="336" t="s">
        <v>40</v>
      </c>
      <c r="C49" s="340" t="s">
        <v>2352</v>
      </c>
      <c r="D49" s="340" t="s">
        <v>2386</v>
      </c>
    </row>
    <row r="50" spans="2:4" x14ac:dyDescent="0.25">
      <c r="B50" s="336" t="s">
        <v>40</v>
      </c>
      <c r="C50" s="340" t="s">
        <v>2352</v>
      </c>
      <c r="D50" s="340" t="s">
        <v>2355</v>
      </c>
    </row>
    <row r="51" spans="2:4" x14ac:dyDescent="0.25">
      <c r="B51" s="336" t="s">
        <v>40</v>
      </c>
      <c r="C51" s="340" t="s">
        <v>2352</v>
      </c>
      <c r="D51" s="340" t="s">
        <v>2387</v>
      </c>
    </row>
  </sheetData>
  <sheetProtection password="CA9D" sheet="1" objects="1" scenarios="1"/>
  <mergeCells count="9">
    <mergeCell ref="A34:D34"/>
    <mergeCell ref="A36:D36"/>
    <mergeCell ref="A43:D43"/>
    <mergeCell ref="A2:D2"/>
    <mergeCell ref="A7:D7"/>
    <mergeCell ref="A9:D9"/>
    <mergeCell ref="A12:D12"/>
    <mergeCell ref="A18:D18"/>
    <mergeCell ref="A32:D32"/>
  </mergeCells>
  <pageMargins left="0.25" right="0.25" top="0.75" bottom="0.75" header="0.3" footer="0.3"/>
  <pageSetup fitToHeight="0" orientation="portrait" r:id="rId1"/>
  <headerFooter>
    <oddHeader>&amp;C&amp;"-,Bold"APPENDIX D
ONLINE DEGREE PROGRAMS</oddHeader>
    <oddFoote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5"/>
  <sheetViews>
    <sheetView view="pageLayout" zoomScaleNormal="100" workbookViewId="0">
      <selection activeCell="E20" sqref="E20:H20"/>
    </sheetView>
  </sheetViews>
  <sheetFormatPr defaultColWidth="9.140625" defaultRowHeight="15" x14ac:dyDescent="0.25"/>
  <cols>
    <col min="1" max="8" width="9.140625" style="350"/>
    <col min="9" max="9" width="9.140625" style="357"/>
    <col min="10" max="16384" width="9.140625" style="350"/>
  </cols>
  <sheetData>
    <row r="1" spans="1:9" x14ac:dyDescent="0.25">
      <c r="A1" s="493" t="s">
        <v>66</v>
      </c>
      <c r="B1" s="493"/>
      <c r="C1" s="493"/>
      <c r="D1" s="493"/>
      <c r="E1" s="493"/>
      <c r="F1" s="493"/>
      <c r="G1" s="493"/>
      <c r="H1" s="493"/>
      <c r="I1" s="493"/>
    </row>
    <row r="2" spans="1:9" x14ac:dyDescent="0.25">
      <c r="A2" s="493" t="s">
        <v>42</v>
      </c>
      <c r="B2" s="493"/>
      <c r="C2" s="493"/>
      <c r="D2" s="493"/>
      <c r="E2" s="493"/>
      <c r="F2" s="493"/>
      <c r="G2" s="493"/>
      <c r="H2" s="493"/>
      <c r="I2" s="493"/>
    </row>
    <row r="3" spans="1:9" x14ac:dyDescent="0.25">
      <c r="A3" s="554" t="s">
        <v>27</v>
      </c>
      <c r="B3" s="555"/>
      <c r="C3" s="555" t="s">
        <v>40</v>
      </c>
      <c r="D3" s="555"/>
      <c r="E3" s="555"/>
      <c r="F3" s="555"/>
      <c r="G3" s="555"/>
      <c r="H3" s="555"/>
      <c r="I3" s="556"/>
    </row>
    <row r="4" spans="1:9" x14ac:dyDescent="0.25">
      <c r="A4" s="76" t="s">
        <v>29</v>
      </c>
      <c r="B4" s="354" t="s">
        <v>190</v>
      </c>
      <c r="C4" s="71"/>
      <c r="D4" s="71"/>
      <c r="E4" s="71"/>
      <c r="F4" s="71"/>
      <c r="G4" s="71"/>
      <c r="H4" s="71"/>
      <c r="I4" s="78"/>
    </row>
    <row r="5" spans="1:9" x14ac:dyDescent="0.25">
      <c r="A5" s="548"/>
      <c r="B5" s="549"/>
      <c r="C5" s="549"/>
      <c r="D5" s="549"/>
      <c r="E5" s="549"/>
      <c r="F5" s="549"/>
      <c r="G5" s="549"/>
      <c r="H5" s="549"/>
      <c r="I5" s="550"/>
    </row>
    <row r="6" spans="1:9" ht="30" customHeight="1" x14ac:dyDescent="0.25">
      <c r="A6" s="504" t="s">
        <v>331</v>
      </c>
      <c r="B6" s="505"/>
      <c r="C6" s="505"/>
      <c r="D6" s="505"/>
      <c r="E6" s="499" t="s">
        <v>2449</v>
      </c>
      <c r="F6" s="499"/>
      <c r="G6" s="499"/>
      <c r="H6" s="499"/>
      <c r="I6" s="83">
        <v>3</v>
      </c>
    </row>
    <row r="7" spans="1:9" ht="31.5" customHeight="1" x14ac:dyDescent="0.25">
      <c r="A7" s="489" t="s">
        <v>175</v>
      </c>
      <c r="B7" s="478"/>
      <c r="C7" s="478"/>
      <c r="D7" s="478"/>
      <c r="E7" s="484" t="s">
        <v>176</v>
      </c>
      <c r="F7" s="484"/>
      <c r="G7" s="484"/>
      <c r="H7" s="484"/>
      <c r="I7" s="39">
        <v>8</v>
      </c>
    </row>
    <row r="8" spans="1:9" ht="15" customHeight="1" x14ac:dyDescent="0.25">
      <c r="A8" s="485" t="s">
        <v>179</v>
      </c>
      <c r="B8" s="484"/>
      <c r="C8" s="484"/>
      <c r="D8" s="484"/>
      <c r="E8" s="484" t="s">
        <v>184</v>
      </c>
      <c r="F8" s="484"/>
      <c r="G8" s="484"/>
      <c r="H8" s="484"/>
      <c r="I8" s="39">
        <v>3</v>
      </c>
    </row>
    <row r="9" spans="1:9" x14ac:dyDescent="0.25">
      <c r="A9" s="485" t="s">
        <v>180</v>
      </c>
      <c r="B9" s="484"/>
      <c r="C9" s="484"/>
      <c r="D9" s="484"/>
      <c r="E9" s="484" t="s">
        <v>185</v>
      </c>
      <c r="F9" s="484"/>
      <c r="G9" s="484"/>
      <c r="H9" s="484"/>
      <c r="I9" s="39">
        <v>3</v>
      </c>
    </row>
    <row r="10" spans="1:9" x14ac:dyDescent="0.25">
      <c r="A10" s="485" t="s">
        <v>181</v>
      </c>
      <c r="B10" s="484"/>
      <c r="C10" s="484"/>
      <c r="D10" s="484"/>
      <c r="E10" s="484" t="s">
        <v>186</v>
      </c>
      <c r="F10" s="484"/>
      <c r="G10" s="484"/>
      <c r="H10" s="484"/>
      <c r="I10" s="39">
        <v>3</v>
      </c>
    </row>
    <row r="11" spans="1:9" x14ac:dyDescent="0.25">
      <c r="A11" s="485" t="s">
        <v>182</v>
      </c>
      <c r="B11" s="484"/>
      <c r="C11" s="484"/>
      <c r="D11" s="484"/>
      <c r="E11" s="484" t="s">
        <v>187</v>
      </c>
      <c r="F11" s="484"/>
      <c r="G11" s="484"/>
      <c r="H11" s="484"/>
      <c r="I11" s="39">
        <v>3</v>
      </c>
    </row>
    <row r="12" spans="1:9" x14ac:dyDescent="0.25">
      <c r="A12" s="485" t="s">
        <v>183</v>
      </c>
      <c r="B12" s="484"/>
      <c r="C12" s="484"/>
      <c r="D12" s="484"/>
      <c r="E12" s="484" t="s">
        <v>188</v>
      </c>
      <c r="F12" s="484"/>
      <c r="G12" s="484"/>
      <c r="H12" s="484"/>
      <c r="I12" s="39">
        <v>3</v>
      </c>
    </row>
    <row r="13" spans="1:9" x14ac:dyDescent="0.25">
      <c r="A13" s="485" t="s">
        <v>112</v>
      </c>
      <c r="B13" s="484"/>
      <c r="C13" s="484"/>
      <c r="D13" s="484"/>
      <c r="E13" s="484" t="s">
        <v>189</v>
      </c>
      <c r="F13" s="484"/>
      <c r="G13" s="484"/>
      <c r="H13" s="484"/>
      <c r="I13" s="39">
        <v>3</v>
      </c>
    </row>
    <row r="14" spans="1:9" x14ac:dyDescent="0.25">
      <c r="A14" s="485" t="s">
        <v>363</v>
      </c>
      <c r="B14" s="484"/>
      <c r="C14" s="484"/>
      <c r="D14" s="484"/>
      <c r="E14" s="484" t="s">
        <v>8</v>
      </c>
      <c r="F14" s="484"/>
      <c r="G14" s="484"/>
      <c r="H14" s="484"/>
      <c r="I14" s="39">
        <v>6</v>
      </c>
    </row>
    <row r="15" spans="1:9" ht="27.75" customHeight="1" x14ac:dyDescent="0.25">
      <c r="A15" s="504" t="s">
        <v>2422</v>
      </c>
      <c r="B15" s="505"/>
      <c r="C15" s="505"/>
      <c r="D15" s="505"/>
      <c r="E15" s="506" t="s">
        <v>2450</v>
      </c>
      <c r="F15" s="506"/>
      <c r="G15" s="506"/>
      <c r="H15" s="506"/>
      <c r="I15" s="83">
        <v>3</v>
      </c>
    </row>
    <row r="16" spans="1:9" ht="31.5" customHeight="1" x14ac:dyDescent="0.25">
      <c r="A16" s="504" t="s">
        <v>2</v>
      </c>
      <c r="B16" s="505"/>
      <c r="C16" s="505"/>
      <c r="D16" s="505"/>
      <c r="E16" s="507" t="s">
        <v>2536</v>
      </c>
      <c r="F16" s="507"/>
      <c r="G16" s="507"/>
      <c r="H16" s="507"/>
      <c r="I16" s="83">
        <v>6</v>
      </c>
    </row>
    <row r="17" spans="1:9" ht="30" customHeight="1" x14ac:dyDescent="0.25">
      <c r="A17" s="489" t="s">
        <v>15</v>
      </c>
      <c r="B17" s="478"/>
      <c r="C17" s="478"/>
      <c r="D17" s="478"/>
      <c r="E17" s="484" t="s">
        <v>80</v>
      </c>
      <c r="F17" s="484"/>
      <c r="G17" s="484"/>
      <c r="H17" s="484"/>
      <c r="I17" s="39">
        <v>3</v>
      </c>
    </row>
    <row r="18" spans="1:9" ht="15" customHeight="1" x14ac:dyDescent="0.25">
      <c r="A18" s="485" t="s">
        <v>147</v>
      </c>
      <c r="B18" s="484"/>
      <c r="C18" s="484"/>
      <c r="D18" s="484"/>
      <c r="E18" s="484" t="s">
        <v>111</v>
      </c>
      <c r="F18" s="484"/>
      <c r="G18" s="484"/>
      <c r="H18" s="484"/>
      <c r="I18" s="39">
        <v>3</v>
      </c>
    </row>
    <row r="19" spans="1:9" ht="15" customHeight="1" x14ac:dyDescent="0.25">
      <c r="A19" s="485" t="s">
        <v>177</v>
      </c>
      <c r="B19" s="484"/>
      <c r="C19" s="484"/>
      <c r="D19" s="484"/>
      <c r="E19" s="484" t="s">
        <v>178</v>
      </c>
      <c r="F19" s="484"/>
      <c r="G19" s="484"/>
      <c r="H19" s="484"/>
      <c r="I19" s="39">
        <v>3</v>
      </c>
    </row>
    <row r="20" spans="1:9" ht="48" customHeight="1" x14ac:dyDescent="0.25">
      <c r="A20" s="504" t="s">
        <v>1887</v>
      </c>
      <c r="B20" s="505"/>
      <c r="C20" s="505"/>
      <c r="D20" s="505"/>
      <c r="E20" s="505" t="s">
        <v>2671</v>
      </c>
      <c r="F20" s="505"/>
      <c r="G20" s="505"/>
      <c r="H20" s="505"/>
      <c r="I20" s="83">
        <v>6</v>
      </c>
    </row>
    <row r="21" spans="1:9" x14ac:dyDescent="0.25">
      <c r="A21" s="485" t="s">
        <v>362</v>
      </c>
      <c r="B21" s="484"/>
      <c r="C21" s="484"/>
      <c r="D21" s="484"/>
      <c r="E21" s="484" t="s">
        <v>9</v>
      </c>
      <c r="F21" s="484"/>
      <c r="G21" s="484"/>
      <c r="H21" s="484"/>
      <c r="I21" s="39">
        <v>3</v>
      </c>
    </row>
    <row r="22" spans="1:9" x14ac:dyDescent="0.25">
      <c r="A22" s="546" t="s">
        <v>1396</v>
      </c>
      <c r="B22" s="547"/>
      <c r="C22" s="547"/>
      <c r="D22" s="547"/>
      <c r="E22" s="547"/>
      <c r="F22" s="547"/>
      <c r="G22" s="547"/>
      <c r="H22" s="547"/>
      <c r="I22" s="73">
        <f>SUM(I6:I21)</f>
        <v>62</v>
      </c>
    </row>
    <row r="23" spans="1:9" x14ac:dyDescent="0.25">
      <c r="A23" s="502" t="s">
        <v>6</v>
      </c>
      <c r="B23" s="502"/>
      <c r="C23" s="502"/>
      <c r="D23" s="502"/>
      <c r="E23" s="502"/>
      <c r="F23" s="502"/>
      <c r="G23" s="502"/>
      <c r="H23" s="502"/>
      <c r="I23" s="502"/>
    </row>
    <row r="24" spans="1:9" ht="57.75" customHeight="1" x14ac:dyDescent="0.25">
      <c r="A24" s="503" t="s">
        <v>2421</v>
      </c>
      <c r="B24" s="503"/>
      <c r="C24" s="503"/>
      <c r="D24" s="503"/>
      <c r="E24" s="503"/>
      <c r="F24" s="503"/>
      <c r="G24" s="503"/>
      <c r="H24" s="503"/>
      <c r="I24" s="503"/>
    </row>
    <row r="25" spans="1:9" x14ac:dyDescent="0.25">
      <c r="A25" s="418" t="s">
        <v>560</v>
      </c>
      <c r="B25" s="418"/>
      <c r="C25" s="418" t="s">
        <v>1361</v>
      </c>
      <c r="D25" s="418"/>
    </row>
  </sheetData>
  <sheetProtection password="CA9D" sheet="1" objects="1" scenarios="1"/>
  <mergeCells count="4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H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29"/>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93" t="s">
        <v>67</v>
      </c>
      <c r="B1" s="493"/>
      <c r="C1" s="493"/>
      <c r="D1" s="493"/>
      <c r="E1" s="493"/>
      <c r="F1" s="493"/>
      <c r="G1" s="493"/>
      <c r="H1" s="493"/>
      <c r="I1" s="493"/>
    </row>
    <row r="2" spans="1:9" ht="14.65" x14ac:dyDescent="0.3">
      <c r="A2" s="493" t="s">
        <v>194</v>
      </c>
      <c r="B2" s="493"/>
      <c r="C2" s="493"/>
      <c r="D2" s="493"/>
      <c r="E2" s="493"/>
      <c r="F2" s="493"/>
      <c r="G2" s="493"/>
      <c r="H2" s="493"/>
      <c r="I2" s="493"/>
    </row>
    <row r="3" spans="1:9" ht="14.65" x14ac:dyDescent="0.3">
      <c r="A3" s="554" t="s">
        <v>27</v>
      </c>
      <c r="B3" s="555"/>
      <c r="C3" s="555" t="s">
        <v>51</v>
      </c>
      <c r="D3" s="555"/>
      <c r="E3" s="555"/>
      <c r="F3" s="555"/>
      <c r="G3" s="555"/>
      <c r="H3" s="555"/>
      <c r="I3" s="556"/>
    </row>
    <row r="4" spans="1:9" ht="14.65" x14ac:dyDescent="0.3">
      <c r="A4" s="76" t="s">
        <v>29</v>
      </c>
      <c r="B4" s="79" t="s">
        <v>196</v>
      </c>
      <c r="C4" s="71"/>
      <c r="D4" s="71"/>
      <c r="E4" s="71"/>
      <c r="F4" s="71"/>
      <c r="G4" s="71"/>
      <c r="H4" s="71"/>
      <c r="I4" s="78"/>
    </row>
    <row r="5" spans="1:9" ht="14.65" x14ac:dyDescent="0.3">
      <c r="A5" s="548"/>
      <c r="B5" s="549"/>
      <c r="C5" s="549"/>
      <c r="D5" s="549"/>
      <c r="E5" s="549"/>
      <c r="F5" s="549"/>
      <c r="G5" s="549"/>
      <c r="H5" s="549"/>
      <c r="I5" s="550"/>
    </row>
    <row r="6" spans="1:9" ht="14.65" x14ac:dyDescent="0.3">
      <c r="A6" s="542" t="s">
        <v>1</v>
      </c>
      <c r="B6" s="543"/>
      <c r="C6" s="543"/>
      <c r="D6" s="543"/>
      <c r="E6" s="543"/>
      <c r="F6" s="543"/>
      <c r="G6" s="543"/>
      <c r="H6" s="543"/>
      <c r="I6" s="544"/>
    </row>
    <row r="7" spans="1:9" ht="15" customHeight="1" x14ac:dyDescent="0.3">
      <c r="A7" s="485" t="s">
        <v>363</v>
      </c>
      <c r="B7" s="484"/>
      <c r="C7" s="484"/>
      <c r="D7" s="484"/>
      <c r="E7" s="484" t="s">
        <v>8</v>
      </c>
      <c r="F7" s="484"/>
      <c r="G7" s="484"/>
      <c r="H7" s="484"/>
      <c r="I7" s="39">
        <v>6</v>
      </c>
    </row>
    <row r="8" spans="1:9" ht="14.65" x14ac:dyDescent="0.3">
      <c r="A8" s="485"/>
      <c r="B8" s="484"/>
      <c r="C8" s="484"/>
      <c r="D8" s="484"/>
      <c r="E8" s="484"/>
      <c r="F8" s="484"/>
      <c r="G8" s="484"/>
      <c r="H8" s="484"/>
      <c r="I8" s="39"/>
    </row>
    <row r="9" spans="1:9" ht="14.65" x14ac:dyDescent="0.3">
      <c r="A9" s="542" t="s">
        <v>43</v>
      </c>
      <c r="B9" s="543"/>
      <c r="C9" s="543"/>
      <c r="D9" s="543"/>
      <c r="E9" s="543"/>
      <c r="F9" s="543"/>
      <c r="G9" s="543"/>
      <c r="H9" s="543"/>
      <c r="I9" s="544"/>
    </row>
    <row r="10" spans="1:9" ht="32.25" customHeight="1" x14ac:dyDescent="0.3">
      <c r="A10" s="565" t="s">
        <v>13</v>
      </c>
      <c r="B10" s="480"/>
      <c r="C10" s="480"/>
      <c r="D10" s="480"/>
      <c r="E10" s="491" t="s">
        <v>191</v>
      </c>
      <c r="F10" s="491"/>
      <c r="G10" s="491"/>
      <c r="H10" s="491"/>
      <c r="I10" s="39">
        <v>3</v>
      </c>
    </row>
    <row r="11" spans="1:9" ht="44.25" customHeight="1" x14ac:dyDescent="0.25">
      <c r="A11" s="565" t="s">
        <v>727</v>
      </c>
      <c r="B11" s="480"/>
      <c r="C11" s="480"/>
      <c r="D11" s="480"/>
      <c r="E11" s="481" t="s">
        <v>435</v>
      </c>
      <c r="F11" s="481"/>
      <c r="G11" s="481"/>
      <c r="H11" s="481"/>
      <c r="I11" s="39">
        <v>6</v>
      </c>
    </row>
    <row r="12" spans="1:9" ht="14.65" x14ac:dyDescent="0.3">
      <c r="A12" s="485"/>
      <c r="B12" s="484"/>
      <c r="C12" s="484"/>
      <c r="D12" s="484"/>
      <c r="E12" s="484"/>
      <c r="F12" s="484"/>
      <c r="G12" s="484"/>
      <c r="H12" s="484"/>
      <c r="I12" s="39"/>
    </row>
    <row r="13" spans="1:9" ht="14.65" x14ac:dyDescent="0.3">
      <c r="A13" s="542" t="s">
        <v>125</v>
      </c>
      <c r="B13" s="543"/>
      <c r="C13" s="543"/>
      <c r="D13" s="543"/>
      <c r="E13" s="543"/>
      <c r="F13" s="543"/>
      <c r="G13" s="543"/>
      <c r="H13" s="543"/>
      <c r="I13" s="544"/>
    </row>
    <row r="14" spans="1:9" ht="14.65" x14ac:dyDescent="0.3">
      <c r="A14" s="485" t="s">
        <v>351</v>
      </c>
      <c r="B14" s="484"/>
      <c r="C14" s="484"/>
      <c r="D14" s="484"/>
      <c r="E14" s="484" t="s">
        <v>108</v>
      </c>
      <c r="F14" s="484"/>
      <c r="G14" s="484"/>
      <c r="H14" s="484"/>
      <c r="I14" s="39">
        <v>8</v>
      </c>
    </row>
    <row r="15" spans="1:9" ht="14.65" x14ac:dyDescent="0.3">
      <c r="A15" s="485"/>
      <c r="B15" s="484"/>
      <c r="C15" s="484"/>
      <c r="D15" s="484"/>
      <c r="E15" s="484"/>
      <c r="F15" s="484"/>
      <c r="G15" s="484"/>
      <c r="H15" s="484"/>
      <c r="I15" s="39"/>
    </row>
    <row r="16" spans="1:9" ht="14.65" x14ac:dyDescent="0.3">
      <c r="A16" s="542" t="s">
        <v>3</v>
      </c>
      <c r="B16" s="543"/>
      <c r="C16" s="543"/>
      <c r="D16" s="543"/>
      <c r="E16" s="543"/>
      <c r="F16" s="543"/>
      <c r="G16" s="543"/>
      <c r="H16" s="543"/>
      <c r="I16" s="544"/>
    </row>
    <row r="17" spans="1:9" ht="14.65" x14ac:dyDescent="0.3">
      <c r="A17" s="490" t="s">
        <v>1421</v>
      </c>
      <c r="B17" s="491"/>
      <c r="C17" s="491"/>
      <c r="D17" s="491"/>
      <c r="E17" s="491"/>
      <c r="F17" s="491"/>
      <c r="G17" s="491"/>
      <c r="H17" s="491"/>
      <c r="I17" s="42"/>
    </row>
    <row r="18" spans="1:9" ht="14.65" x14ac:dyDescent="0.3">
      <c r="A18" s="490" t="s">
        <v>147</v>
      </c>
      <c r="B18" s="491"/>
      <c r="C18" s="491"/>
      <c r="D18" s="491"/>
      <c r="E18" s="491"/>
      <c r="F18" s="491"/>
      <c r="G18" s="491"/>
      <c r="H18" s="491"/>
      <c r="I18" s="42"/>
    </row>
    <row r="19" spans="1:9" ht="14.65" x14ac:dyDescent="0.3">
      <c r="A19" s="490" t="s">
        <v>46</v>
      </c>
      <c r="B19" s="491"/>
      <c r="C19" s="491"/>
      <c r="D19" s="491"/>
      <c r="E19" s="491" t="s">
        <v>192</v>
      </c>
      <c r="F19" s="491"/>
      <c r="G19" s="491"/>
      <c r="H19" s="491"/>
      <c r="I19" s="42">
        <v>3</v>
      </c>
    </row>
    <row r="20" spans="1:9" ht="15" customHeight="1" x14ac:dyDescent="0.3">
      <c r="A20" s="490"/>
      <c r="B20" s="491"/>
      <c r="C20" s="491"/>
      <c r="D20" s="491"/>
      <c r="E20" s="491"/>
      <c r="F20" s="491"/>
      <c r="G20" s="491"/>
      <c r="H20" s="491"/>
      <c r="I20" s="42"/>
    </row>
    <row r="21" spans="1:9" ht="15" customHeight="1" x14ac:dyDescent="0.3">
      <c r="A21" s="610" t="s">
        <v>0</v>
      </c>
      <c r="B21" s="611"/>
      <c r="C21" s="611"/>
      <c r="D21" s="611"/>
      <c r="E21" s="611"/>
      <c r="F21" s="611"/>
      <c r="G21" s="611"/>
      <c r="H21" s="611"/>
      <c r="I21" s="612"/>
    </row>
    <row r="22" spans="1:9" ht="15" customHeight="1" x14ac:dyDescent="0.3">
      <c r="A22" s="490" t="s">
        <v>1422</v>
      </c>
      <c r="B22" s="491"/>
      <c r="C22" s="491"/>
      <c r="D22" s="491"/>
      <c r="E22" s="491" t="s">
        <v>1423</v>
      </c>
      <c r="F22" s="491"/>
      <c r="G22" s="491"/>
      <c r="H22" s="491"/>
      <c r="I22" s="42">
        <v>3</v>
      </c>
    </row>
    <row r="23" spans="1:9" ht="15" customHeight="1" x14ac:dyDescent="0.3">
      <c r="A23" s="490" t="s">
        <v>193</v>
      </c>
      <c r="B23" s="491"/>
      <c r="C23" s="491"/>
      <c r="D23" s="491"/>
      <c r="E23" s="491"/>
      <c r="F23" s="491"/>
      <c r="G23" s="491"/>
      <c r="H23" s="491"/>
      <c r="I23" s="42">
        <v>9</v>
      </c>
    </row>
    <row r="24" spans="1:9" x14ac:dyDescent="0.25">
      <c r="A24" s="546" t="s">
        <v>1546</v>
      </c>
      <c r="B24" s="547"/>
      <c r="C24" s="547"/>
      <c r="D24" s="547"/>
      <c r="E24" s="547"/>
      <c r="F24" s="547"/>
      <c r="G24" s="547"/>
      <c r="H24" s="563"/>
      <c r="I24" s="74">
        <f>SUM(I22:I23,I17:I20,I14:I15,I10:I11,I7:I7)</f>
        <v>38</v>
      </c>
    </row>
    <row r="25" spans="1:9" x14ac:dyDescent="0.25">
      <c r="A25" s="540" t="s">
        <v>6</v>
      </c>
      <c r="B25" s="540"/>
      <c r="C25" s="540"/>
      <c r="D25" s="540"/>
      <c r="E25" s="540"/>
      <c r="F25" s="540"/>
      <c r="G25" s="540"/>
      <c r="H25" s="540"/>
      <c r="I25" s="540"/>
    </row>
    <row r="26" spans="1:9" x14ac:dyDescent="0.25">
      <c r="A26" s="609" t="s">
        <v>195</v>
      </c>
      <c r="B26" s="609"/>
      <c r="C26" s="609"/>
      <c r="D26" s="609"/>
      <c r="E26" s="609"/>
      <c r="F26" s="609"/>
      <c r="G26" s="609"/>
      <c r="H26" s="609"/>
      <c r="I26" s="609"/>
    </row>
    <row r="27" spans="1:9" ht="51.75" customHeight="1" x14ac:dyDescent="0.25">
      <c r="A27" s="608" t="s">
        <v>2229</v>
      </c>
      <c r="B27" s="608"/>
      <c r="C27" s="608"/>
      <c r="D27" s="608"/>
      <c r="E27" s="608"/>
      <c r="F27" s="608"/>
      <c r="G27" s="608"/>
      <c r="H27" s="608"/>
      <c r="I27" s="608"/>
    </row>
    <row r="28" spans="1:9" x14ac:dyDescent="0.25">
      <c r="A28" s="609" t="s">
        <v>1671</v>
      </c>
      <c r="B28" s="609"/>
      <c r="C28" s="609"/>
      <c r="D28" s="609"/>
      <c r="E28" s="609"/>
      <c r="F28" s="609"/>
      <c r="G28" s="609"/>
      <c r="H28" s="609"/>
      <c r="I28" s="609"/>
    </row>
    <row r="29" spans="1:9" x14ac:dyDescent="0.25">
      <c r="A29" s="418" t="s">
        <v>560</v>
      </c>
      <c r="B29" s="418"/>
      <c r="C29" s="418" t="s">
        <v>1361</v>
      </c>
      <c r="D29" s="418"/>
    </row>
  </sheetData>
  <sheetProtection password="CA9D" sheet="1" objects="1" scenarios="1"/>
  <mergeCells count="43">
    <mergeCell ref="A11:D11"/>
    <mergeCell ref="E11:H11"/>
    <mergeCell ref="A12:D12"/>
    <mergeCell ref="E12:H12"/>
    <mergeCell ref="A1:I1"/>
    <mergeCell ref="A2:I2"/>
    <mergeCell ref="A5:I5"/>
    <mergeCell ref="A6:I6"/>
    <mergeCell ref="A7:D7"/>
    <mergeCell ref="E7:H7"/>
    <mergeCell ref="A10:D10"/>
    <mergeCell ref="E10:H10"/>
    <mergeCell ref="A8:D8"/>
    <mergeCell ref="E8:H8"/>
    <mergeCell ref="A9:I9"/>
    <mergeCell ref="A17:D17"/>
    <mergeCell ref="E17:H17"/>
    <mergeCell ref="A14:D14"/>
    <mergeCell ref="E14:H14"/>
    <mergeCell ref="A15:D15"/>
    <mergeCell ref="E15:H15"/>
    <mergeCell ref="A16:I16"/>
    <mergeCell ref="A21:I21"/>
    <mergeCell ref="A22:D22"/>
    <mergeCell ref="E22:H22"/>
    <mergeCell ref="A18:D18"/>
    <mergeCell ref="E18:H18"/>
    <mergeCell ref="A29:B29"/>
    <mergeCell ref="A3:B3"/>
    <mergeCell ref="C3:I3"/>
    <mergeCell ref="A25:I25"/>
    <mergeCell ref="A27:I27"/>
    <mergeCell ref="A26:I26"/>
    <mergeCell ref="A28:I28"/>
    <mergeCell ref="C29:D29"/>
    <mergeCell ref="A23:D23"/>
    <mergeCell ref="E23:H23"/>
    <mergeCell ref="A24:H24"/>
    <mergeCell ref="A19:D19"/>
    <mergeCell ref="E19:H19"/>
    <mergeCell ref="A20:D20"/>
    <mergeCell ref="E20:H20"/>
    <mergeCell ref="A13:I13"/>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71"/>
  <sheetViews>
    <sheetView view="pageLayout" topLeftCell="A52" zoomScaleNormal="100" workbookViewId="0">
      <selection activeCell="E66" sqref="E66:H66"/>
    </sheetView>
  </sheetViews>
  <sheetFormatPr defaultColWidth="9.140625" defaultRowHeight="15" x14ac:dyDescent="0.25"/>
  <cols>
    <col min="1" max="8" width="9.140625" style="350"/>
    <col min="9" max="9" width="9.140625" style="357"/>
    <col min="10" max="16384" width="9.140625" style="350"/>
  </cols>
  <sheetData>
    <row r="1" spans="1:9" ht="29.25" customHeight="1" x14ac:dyDescent="0.25">
      <c r="A1" s="493" t="s">
        <v>1404</v>
      </c>
      <c r="B1" s="493"/>
      <c r="C1" s="493"/>
      <c r="D1" s="493"/>
      <c r="E1" s="493"/>
      <c r="F1" s="493"/>
      <c r="G1" s="493"/>
      <c r="H1" s="493"/>
      <c r="I1" s="493"/>
    </row>
    <row r="2" spans="1:9" x14ac:dyDescent="0.25">
      <c r="A2" s="493" t="s">
        <v>197</v>
      </c>
      <c r="B2" s="493"/>
      <c r="C2" s="493"/>
      <c r="D2" s="493"/>
      <c r="E2" s="493"/>
      <c r="F2" s="493"/>
      <c r="G2" s="493"/>
      <c r="H2" s="493"/>
      <c r="I2" s="493"/>
    </row>
    <row r="3" spans="1:9" x14ac:dyDescent="0.25">
      <c r="A3" s="554" t="s">
        <v>27</v>
      </c>
      <c r="B3" s="555"/>
      <c r="C3" s="555" t="s">
        <v>201</v>
      </c>
      <c r="D3" s="555"/>
      <c r="E3" s="555"/>
      <c r="F3" s="555"/>
      <c r="G3" s="555"/>
      <c r="H3" s="555"/>
      <c r="I3" s="556"/>
    </row>
    <row r="4" spans="1:9" x14ac:dyDescent="0.25">
      <c r="A4" s="76" t="s">
        <v>29</v>
      </c>
      <c r="B4" s="604" t="s">
        <v>202</v>
      </c>
      <c r="C4" s="604"/>
      <c r="D4" s="604"/>
      <c r="E4" s="604"/>
      <c r="F4" s="71"/>
      <c r="G4" s="71"/>
      <c r="H4" s="71"/>
      <c r="I4" s="78"/>
    </row>
    <row r="5" spans="1:9" x14ac:dyDescent="0.25">
      <c r="A5" s="548"/>
      <c r="B5" s="549"/>
      <c r="C5" s="549"/>
      <c r="D5" s="549"/>
      <c r="E5" s="549"/>
      <c r="F5" s="549"/>
      <c r="G5" s="549"/>
      <c r="H5" s="549"/>
      <c r="I5" s="550"/>
    </row>
    <row r="6" spans="1:9" x14ac:dyDescent="0.25">
      <c r="A6" s="605" t="s">
        <v>1385</v>
      </c>
      <c r="B6" s="606"/>
      <c r="C6" s="606"/>
      <c r="D6" s="606"/>
      <c r="E6" s="606"/>
      <c r="F6" s="606"/>
      <c r="G6" s="606"/>
      <c r="H6" s="606"/>
      <c r="I6" s="607"/>
    </row>
    <row r="7" spans="1:9" x14ac:dyDescent="0.25">
      <c r="A7" s="614" t="s">
        <v>369</v>
      </c>
      <c r="B7" s="488"/>
      <c r="C7" s="488"/>
      <c r="D7" s="488"/>
      <c r="E7" s="488" t="s">
        <v>200</v>
      </c>
      <c r="F7" s="488"/>
      <c r="G7" s="488"/>
      <c r="H7" s="488"/>
      <c r="I7" s="54">
        <v>6</v>
      </c>
    </row>
    <row r="8" spans="1:9" x14ac:dyDescent="0.25">
      <c r="A8" s="490" t="s">
        <v>370</v>
      </c>
      <c r="B8" s="491"/>
      <c r="C8" s="491"/>
      <c r="D8" s="491"/>
      <c r="E8" s="491" t="s">
        <v>207</v>
      </c>
      <c r="F8" s="491"/>
      <c r="G8" s="491"/>
      <c r="H8" s="491"/>
      <c r="I8" s="42">
        <v>6</v>
      </c>
    </row>
    <row r="9" spans="1:9" x14ac:dyDescent="0.25">
      <c r="A9" s="490" t="s">
        <v>372</v>
      </c>
      <c r="B9" s="491"/>
      <c r="C9" s="491"/>
      <c r="D9" s="491"/>
      <c r="E9" s="491" t="s">
        <v>371</v>
      </c>
      <c r="F9" s="491"/>
      <c r="G9" s="491"/>
      <c r="H9" s="491"/>
      <c r="I9" s="42">
        <v>3</v>
      </c>
    </row>
    <row r="10" spans="1:9" x14ac:dyDescent="0.25">
      <c r="A10" s="490" t="s">
        <v>368</v>
      </c>
      <c r="B10" s="491"/>
      <c r="C10" s="491"/>
      <c r="D10" s="491"/>
      <c r="E10" s="491" t="s">
        <v>199</v>
      </c>
      <c r="F10" s="491"/>
      <c r="G10" s="491"/>
      <c r="H10" s="491"/>
      <c r="I10" s="42">
        <v>6</v>
      </c>
    </row>
    <row r="11" spans="1:9" x14ac:dyDescent="0.25">
      <c r="A11" s="490" t="s">
        <v>363</v>
      </c>
      <c r="B11" s="491"/>
      <c r="C11" s="491"/>
      <c r="D11" s="491"/>
      <c r="E11" s="491" t="s">
        <v>8</v>
      </c>
      <c r="F11" s="491"/>
      <c r="G11" s="491"/>
      <c r="H11" s="491"/>
      <c r="I11" s="42">
        <v>6</v>
      </c>
    </row>
    <row r="12" spans="1:9" ht="29.25" customHeight="1" x14ac:dyDescent="0.25">
      <c r="A12" s="489" t="s">
        <v>805</v>
      </c>
      <c r="B12" s="478"/>
      <c r="C12" s="478"/>
      <c r="D12" s="478"/>
      <c r="E12" s="484" t="s">
        <v>80</v>
      </c>
      <c r="F12" s="484"/>
      <c r="G12" s="484"/>
      <c r="H12" s="484"/>
      <c r="I12" s="39">
        <v>3</v>
      </c>
    </row>
    <row r="13" spans="1:9" x14ac:dyDescent="0.25">
      <c r="A13" s="485" t="s">
        <v>37</v>
      </c>
      <c r="B13" s="484"/>
      <c r="C13" s="484"/>
      <c r="D13" s="484"/>
      <c r="E13" s="484" t="s">
        <v>83</v>
      </c>
      <c r="F13" s="484"/>
      <c r="G13" s="484"/>
      <c r="H13" s="484"/>
      <c r="I13" s="39">
        <v>8</v>
      </c>
    </row>
    <row r="14" spans="1:9" x14ac:dyDescent="0.25">
      <c r="A14" s="592" t="s">
        <v>1558</v>
      </c>
      <c r="B14" s="592"/>
      <c r="C14" s="592"/>
      <c r="D14" s="592"/>
      <c r="E14" s="592"/>
      <c r="F14" s="592"/>
      <c r="G14" s="592"/>
      <c r="H14" s="592"/>
      <c r="I14" s="73">
        <f>SUM(I7:I13)</f>
        <v>38</v>
      </c>
    </row>
    <row r="15" spans="1:9" x14ac:dyDescent="0.25">
      <c r="A15" s="601" t="s">
        <v>1471</v>
      </c>
      <c r="B15" s="602"/>
      <c r="C15" s="602"/>
      <c r="D15" s="602"/>
      <c r="E15" s="602"/>
      <c r="F15" s="602"/>
      <c r="G15" s="602"/>
      <c r="H15" s="602"/>
      <c r="I15" s="603"/>
    </row>
    <row r="16" spans="1:9" ht="27.75" customHeight="1" x14ac:dyDescent="0.25">
      <c r="A16" s="486" t="s">
        <v>727</v>
      </c>
      <c r="B16" s="487"/>
      <c r="C16" s="487"/>
      <c r="D16" s="487"/>
      <c r="E16" s="595" t="s">
        <v>1554</v>
      </c>
      <c r="F16" s="595"/>
      <c r="G16" s="595"/>
      <c r="H16" s="595"/>
      <c r="I16" s="38">
        <v>6</v>
      </c>
    </row>
    <row r="17" spans="1:9" ht="30" customHeight="1" x14ac:dyDescent="0.25">
      <c r="A17" s="489" t="s">
        <v>10</v>
      </c>
      <c r="B17" s="478"/>
      <c r="C17" s="478"/>
      <c r="D17" s="478"/>
      <c r="E17" s="484" t="s">
        <v>2312</v>
      </c>
      <c r="F17" s="484"/>
      <c r="G17" s="484"/>
      <c r="H17" s="484"/>
      <c r="I17" s="39">
        <v>6</v>
      </c>
    </row>
    <row r="18" spans="1:9" ht="29.25" customHeight="1" x14ac:dyDescent="0.25">
      <c r="A18" s="489" t="s">
        <v>11</v>
      </c>
      <c r="B18" s="478"/>
      <c r="C18" s="478"/>
      <c r="D18" s="478"/>
      <c r="E18" s="480" t="s">
        <v>159</v>
      </c>
      <c r="F18" s="480"/>
      <c r="G18" s="480"/>
      <c r="H18" s="480"/>
      <c r="I18" s="39">
        <v>6</v>
      </c>
    </row>
    <row r="19" spans="1:9" ht="29.25" customHeight="1" x14ac:dyDescent="0.25">
      <c r="A19" s="485" t="s">
        <v>1695</v>
      </c>
      <c r="B19" s="484"/>
      <c r="C19" s="484"/>
      <c r="D19" s="484"/>
      <c r="E19" s="478" t="s">
        <v>1694</v>
      </c>
      <c r="F19" s="478"/>
      <c r="G19" s="478"/>
      <c r="H19" s="478"/>
      <c r="I19" s="39">
        <v>3</v>
      </c>
    </row>
    <row r="20" spans="1:9" x14ac:dyDescent="0.25">
      <c r="A20" s="485" t="s">
        <v>4</v>
      </c>
      <c r="B20" s="484"/>
      <c r="C20" s="484"/>
      <c r="D20" s="484"/>
      <c r="E20" s="484"/>
      <c r="F20" s="484"/>
      <c r="G20" s="484"/>
      <c r="H20" s="484"/>
      <c r="I20" s="39">
        <v>3</v>
      </c>
    </row>
    <row r="21" spans="1:9" x14ac:dyDescent="0.25">
      <c r="A21" s="591" t="s">
        <v>1389</v>
      </c>
      <c r="B21" s="591"/>
      <c r="C21" s="591"/>
      <c r="D21" s="591"/>
      <c r="E21" s="591"/>
      <c r="F21" s="591"/>
      <c r="G21" s="591"/>
      <c r="H21" s="591"/>
      <c r="I21" s="72">
        <f>SUM(I16:I20)</f>
        <v>24</v>
      </c>
    </row>
    <row r="22" spans="1:9" x14ac:dyDescent="0.25">
      <c r="A22" s="599" t="s">
        <v>1390</v>
      </c>
      <c r="B22" s="599"/>
      <c r="C22" s="599"/>
      <c r="D22" s="599"/>
      <c r="E22" s="599"/>
      <c r="F22" s="599"/>
      <c r="G22" s="599"/>
      <c r="H22" s="599"/>
      <c r="I22" s="73">
        <f>SUM(I14,I21)</f>
        <v>62</v>
      </c>
    </row>
    <row r="23" spans="1:9" ht="15.75" customHeight="1" x14ac:dyDescent="0.25">
      <c r="A23" s="600" t="s">
        <v>1473</v>
      </c>
      <c r="B23" s="600"/>
      <c r="C23" s="600"/>
      <c r="D23" s="600"/>
      <c r="E23" s="600"/>
      <c r="F23" s="600"/>
      <c r="G23" s="600"/>
      <c r="H23" s="600"/>
      <c r="I23" s="600"/>
    </row>
    <row r="24" spans="1:9" ht="30" customHeight="1" x14ac:dyDescent="0.25">
      <c r="A24" s="486" t="s">
        <v>727</v>
      </c>
      <c r="B24" s="487"/>
      <c r="C24" s="487"/>
      <c r="D24" s="487"/>
      <c r="E24" s="595" t="s">
        <v>198</v>
      </c>
      <c r="F24" s="595"/>
      <c r="G24" s="595"/>
      <c r="H24" s="595"/>
      <c r="I24" s="38">
        <v>6</v>
      </c>
    </row>
    <row r="25" spans="1:9" ht="30.95" customHeight="1" x14ac:dyDescent="0.25">
      <c r="A25" s="489" t="s">
        <v>10</v>
      </c>
      <c r="B25" s="478"/>
      <c r="C25" s="478"/>
      <c r="D25" s="478"/>
      <c r="E25" s="484" t="s">
        <v>74</v>
      </c>
      <c r="F25" s="484"/>
      <c r="G25" s="484"/>
      <c r="H25" s="484"/>
      <c r="I25" s="39">
        <v>6</v>
      </c>
    </row>
    <row r="26" spans="1:9" x14ac:dyDescent="0.25">
      <c r="A26" s="489" t="s">
        <v>11</v>
      </c>
      <c r="B26" s="478"/>
      <c r="C26" s="478"/>
      <c r="D26" s="478"/>
      <c r="E26" s="484" t="s">
        <v>33</v>
      </c>
      <c r="F26" s="484"/>
      <c r="G26" s="484"/>
      <c r="H26" s="484"/>
      <c r="I26" s="39">
        <v>6</v>
      </c>
    </row>
    <row r="27" spans="1:9" ht="14.65" customHeight="1" x14ac:dyDescent="0.25">
      <c r="A27" s="485" t="s">
        <v>362</v>
      </c>
      <c r="B27" s="484"/>
      <c r="C27" s="484"/>
      <c r="D27" s="484"/>
      <c r="E27" s="484" t="s">
        <v>9</v>
      </c>
      <c r="F27" s="484"/>
      <c r="G27" s="484"/>
      <c r="H27" s="484"/>
      <c r="I27" s="39">
        <v>3</v>
      </c>
    </row>
    <row r="28" spans="1:9" x14ac:dyDescent="0.25">
      <c r="A28" s="485" t="s">
        <v>4</v>
      </c>
      <c r="B28" s="484"/>
      <c r="C28" s="484"/>
      <c r="D28" s="484"/>
      <c r="E28" s="484"/>
      <c r="F28" s="484"/>
      <c r="G28" s="484"/>
      <c r="H28" s="484"/>
      <c r="I28" s="39">
        <v>3</v>
      </c>
    </row>
    <row r="29" spans="1:9" ht="14.65" customHeight="1" x14ac:dyDescent="0.25">
      <c r="A29" s="591" t="s">
        <v>1544</v>
      </c>
      <c r="B29" s="591"/>
      <c r="C29" s="591"/>
      <c r="D29" s="591"/>
      <c r="E29" s="591"/>
      <c r="F29" s="591"/>
      <c r="G29" s="591"/>
      <c r="H29" s="591"/>
      <c r="I29" s="72">
        <f>SUM(I24:I28)</f>
        <v>24</v>
      </c>
    </row>
    <row r="30" spans="1:9" x14ac:dyDescent="0.25">
      <c r="A30" s="592" t="s">
        <v>1550</v>
      </c>
      <c r="B30" s="592"/>
      <c r="C30" s="592"/>
      <c r="D30" s="592"/>
      <c r="E30" s="592"/>
      <c r="F30" s="592"/>
      <c r="G30" s="592"/>
      <c r="H30" s="592"/>
      <c r="I30" s="73">
        <f>SUM(I14,I29)</f>
        <v>62</v>
      </c>
    </row>
    <row r="31" spans="1:9" x14ac:dyDescent="0.25">
      <c r="A31" s="596" t="s">
        <v>1474</v>
      </c>
      <c r="B31" s="597"/>
      <c r="C31" s="597"/>
      <c r="D31" s="597"/>
      <c r="E31" s="597"/>
      <c r="F31" s="597"/>
      <c r="G31" s="597"/>
      <c r="H31" s="597"/>
      <c r="I31" s="598"/>
    </row>
    <row r="32" spans="1:9" ht="30.95" customHeight="1" x14ac:dyDescent="0.25">
      <c r="A32" s="486" t="s">
        <v>727</v>
      </c>
      <c r="B32" s="487"/>
      <c r="C32" s="487"/>
      <c r="D32" s="487"/>
      <c r="E32" s="595" t="s">
        <v>198</v>
      </c>
      <c r="F32" s="595"/>
      <c r="G32" s="595"/>
      <c r="H32" s="595"/>
      <c r="I32" s="38">
        <v>6</v>
      </c>
    </row>
    <row r="33" spans="1:9" ht="30.95" customHeight="1" x14ac:dyDescent="0.25">
      <c r="A33" s="489" t="s">
        <v>10</v>
      </c>
      <c r="B33" s="478"/>
      <c r="C33" s="478"/>
      <c r="D33" s="478"/>
      <c r="E33" s="484" t="s">
        <v>74</v>
      </c>
      <c r="F33" s="484"/>
      <c r="G33" s="484"/>
      <c r="H33" s="484"/>
      <c r="I33" s="39">
        <v>3</v>
      </c>
    </row>
    <row r="34" spans="1:9" x14ac:dyDescent="0.25">
      <c r="A34" s="489" t="s">
        <v>11</v>
      </c>
      <c r="B34" s="478"/>
      <c r="C34" s="478"/>
      <c r="D34" s="478"/>
      <c r="E34" s="484" t="s">
        <v>33</v>
      </c>
      <c r="F34" s="484"/>
      <c r="G34" s="484"/>
      <c r="H34" s="484"/>
      <c r="I34" s="39">
        <v>3</v>
      </c>
    </row>
    <row r="35" spans="1:9" x14ac:dyDescent="0.25">
      <c r="A35" s="485" t="s">
        <v>362</v>
      </c>
      <c r="B35" s="484"/>
      <c r="C35" s="484"/>
      <c r="D35" s="484"/>
      <c r="E35" s="484" t="s">
        <v>9</v>
      </c>
      <c r="F35" s="484"/>
      <c r="G35" s="484"/>
      <c r="H35" s="484"/>
      <c r="I35" s="39">
        <v>3</v>
      </c>
    </row>
    <row r="36" spans="1:9" x14ac:dyDescent="0.25">
      <c r="A36" s="485" t="s">
        <v>4</v>
      </c>
      <c r="B36" s="484"/>
      <c r="C36" s="484"/>
      <c r="D36" s="484"/>
      <c r="E36" s="484"/>
      <c r="F36" s="484"/>
      <c r="G36" s="484"/>
      <c r="H36" s="484"/>
      <c r="I36" s="39">
        <v>3</v>
      </c>
    </row>
    <row r="37" spans="1:9" x14ac:dyDescent="0.25">
      <c r="A37" s="591" t="s">
        <v>1547</v>
      </c>
      <c r="B37" s="591"/>
      <c r="C37" s="591"/>
      <c r="D37" s="591"/>
      <c r="E37" s="591"/>
      <c r="F37" s="591"/>
      <c r="G37" s="591"/>
      <c r="H37" s="591"/>
      <c r="I37" s="72">
        <f>SUM(I32:I36)</f>
        <v>18</v>
      </c>
    </row>
    <row r="38" spans="1:9" x14ac:dyDescent="0.25">
      <c r="A38" s="592" t="s">
        <v>1546</v>
      </c>
      <c r="B38" s="592"/>
      <c r="C38" s="592"/>
      <c r="D38" s="592"/>
      <c r="E38" s="592"/>
      <c r="F38" s="592"/>
      <c r="G38" s="592"/>
      <c r="H38" s="592"/>
      <c r="I38" s="73">
        <f>SUM(I14,I37)</f>
        <v>56</v>
      </c>
    </row>
    <row r="39" spans="1:9" x14ac:dyDescent="0.25">
      <c r="A39" s="593" t="s">
        <v>1469</v>
      </c>
      <c r="B39" s="593"/>
      <c r="C39" s="593"/>
      <c r="D39" s="593"/>
      <c r="E39" s="593"/>
      <c r="F39" s="593"/>
      <c r="G39" s="593"/>
      <c r="H39" s="593"/>
      <c r="I39" s="593"/>
    </row>
    <row r="40" spans="1:9" ht="30.95" customHeight="1" x14ac:dyDescent="0.25">
      <c r="A40" s="486" t="s">
        <v>727</v>
      </c>
      <c r="B40" s="487"/>
      <c r="C40" s="487"/>
      <c r="D40" s="487"/>
      <c r="E40" s="595" t="s">
        <v>198</v>
      </c>
      <c r="F40" s="595"/>
      <c r="G40" s="595"/>
      <c r="H40" s="595"/>
      <c r="I40" s="38">
        <v>3</v>
      </c>
    </row>
    <row r="41" spans="1:9" ht="30" customHeight="1" x14ac:dyDescent="0.25">
      <c r="A41" s="489" t="s">
        <v>10</v>
      </c>
      <c r="B41" s="478"/>
      <c r="C41" s="478"/>
      <c r="D41" s="478"/>
      <c r="E41" s="484" t="s">
        <v>74</v>
      </c>
      <c r="F41" s="484"/>
      <c r="G41" s="484"/>
      <c r="H41" s="484"/>
      <c r="I41" s="39">
        <v>3</v>
      </c>
    </row>
    <row r="42" spans="1:9" x14ac:dyDescent="0.25">
      <c r="A42" s="489" t="s">
        <v>11</v>
      </c>
      <c r="B42" s="478"/>
      <c r="C42" s="478"/>
      <c r="D42" s="478"/>
      <c r="E42" s="484" t="s">
        <v>33</v>
      </c>
      <c r="F42" s="484"/>
      <c r="G42" s="484"/>
      <c r="H42" s="484"/>
      <c r="I42" s="39">
        <v>3</v>
      </c>
    </row>
    <row r="43" spans="1:9" x14ac:dyDescent="0.25">
      <c r="A43" s="485" t="s">
        <v>362</v>
      </c>
      <c r="B43" s="484"/>
      <c r="C43" s="484"/>
      <c r="D43" s="484"/>
      <c r="E43" s="484" t="s">
        <v>9</v>
      </c>
      <c r="F43" s="484"/>
      <c r="G43" s="484"/>
      <c r="H43" s="484"/>
      <c r="I43" s="39">
        <v>3</v>
      </c>
    </row>
    <row r="44" spans="1:9" x14ac:dyDescent="0.25">
      <c r="A44" s="485" t="s">
        <v>4</v>
      </c>
      <c r="B44" s="484"/>
      <c r="C44" s="484"/>
      <c r="D44" s="484"/>
      <c r="E44" s="484"/>
      <c r="F44" s="484"/>
      <c r="G44" s="484"/>
      <c r="H44" s="484"/>
      <c r="I44" s="39">
        <v>12</v>
      </c>
    </row>
    <row r="45" spans="1:9" x14ac:dyDescent="0.25">
      <c r="A45" s="591" t="s">
        <v>1391</v>
      </c>
      <c r="B45" s="591"/>
      <c r="C45" s="591"/>
      <c r="D45" s="591"/>
      <c r="E45" s="591"/>
      <c r="F45" s="591"/>
      <c r="G45" s="591"/>
      <c r="H45" s="591"/>
      <c r="I45" s="72">
        <f>SUM(I40:I44)</f>
        <v>24</v>
      </c>
    </row>
    <row r="46" spans="1:9" x14ac:dyDescent="0.25">
      <c r="A46" s="592" t="s">
        <v>1392</v>
      </c>
      <c r="B46" s="592"/>
      <c r="C46" s="592"/>
      <c r="D46" s="592"/>
      <c r="E46" s="592"/>
      <c r="F46" s="592"/>
      <c r="G46" s="592"/>
      <c r="H46" s="592"/>
      <c r="I46" s="73">
        <f>SUM(I14,I45)</f>
        <v>62</v>
      </c>
    </row>
    <row r="47" spans="1:9" x14ac:dyDescent="0.25">
      <c r="A47" s="596" t="s">
        <v>1475</v>
      </c>
      <c r="B47" s="597"/>
      <c r="C47" s="597"/>
      <c r="D47" s="597"/>
      <c r="E47" s="597"/>
      <c r="F47" s="597"/>
      <c r="G47" s="597"/>
      <c r="H47" s="597"/>
      <c r="I47" s="598"/>
    </row>
    <row r="48" spans="1:9" ht="31.7" customHeight="1" x14ac:dyDescent="0.25">
      <c r="A48" s="486" t="s">
        <v>727</v>
      </c>
      <c r="B48" s="487"/>
      <c r="C48" s="487"/>
      <c r="D48" s="487"/>
      <c r="E48" s="595" t="s">
        <v>198</v>
      </c>
      <c r="F48" s="595"/>
      <c r="G48" s="595"/>
      <c r="H48" s="595"/>
      <c r="I48" s="38">
        <v>6</v>
      </c>
    </row>
    <row r="49" spans="1:9" ht="30.95" customHeight="1" x14ac:dyDescent="0.25">
      <c r="A49" s="489" t="s">
        <v>10</v>
      </c>
      <c r="B49" s="478"/>
      <c r="C49" s="478"/>
      <c r="D49" s="478"/>
      <c r="E49" s="484" t="s">
        <v>74</v>
      </c>
      <c r="F49" s="484"/>
      <c r="G49" s="484"/>
      <c r="H49" s="484"/>
      <c r="I49" s="39">
        <v>6</v>
      </c>
    </row>
    <row r="50" spans="1:9" x14ac:dyDescent="0.25">
      <c r="A50" s="489" t="s">
        <v>11</v>
      </c>
      <c r="B50" s="478"/>
      <c r="C50" s="478"/>
      <c r="D50" s="478"/>
      <c r="E50" s="484" t="s">
        <v>33</v>
      </c>
      <c r="F50" s="484"/>
      <c r="G50" s="484"/>
      <c r="H50" s="484"/>
      <c r="I50" s="39">
        <v>6</v>
      </c>
    </row>
    <row r="51" spans="1:9" x14ac:dyDescent="0.25">
      <c r="A51" s="485" t="s">
        <v>362</v>
      </c>
      <c r="B51" s="484"/>
      <c r="C51" s="484"/>
      <c r="D51" s="484"/>
      <c r="E51" s="484" t="s">
        <v>9</v>
      </c>
      <c r="F51" s="484"/>
      <c r="G51" s="484"/>
      <c r="H51" s="484"/>
      <c r="I51" s="39">
        <v>3</v>
      </c>
    </row>
    <row r="52" spans="1:9" x14ac:dyDescent="0.25">
      <c r="A52" s="485" t="s">
        <v>4</v>
      </c>
      <c r="B52" s="484"/>
      <c r="C52" s="484"/>
      <c r="D52" s="484"/>
      <c r="E52" s="484"/>
      <c r="F52" s="484"/>
      <c r="G52" s="484"/>
      <c r="H52" s="484"/>
      <c r="I52" s="39">
        <v>3</v>
      </c>
    </row>
    <row r="53" spans="1:9" x14ac:dyDescent="0.25">
      <c r="A53" s="591" t="s">
        <v>1551</v>
      </c>
      <c r="B53" s="591"/>
      <c r="C53" s="591"/>
      <c r="D53" s="591"/>
      <c r="E53" s="591"/>
      <c r="F53" s="591"/>
      <c r="G53" s="591"/>
      <c r="H53" s="591"/>
      <c r="I53" s="72">
        <f>SUM(I48:I52)</f>
        <v>24</v>
      </c>
    </row>
    <row r="54" spans="1:9" x14ac:dyDescent="0.25">
      <c r="A54" s="592" t="s">
        <v>1548</v>
      </c>
      <c r="B54" s="592"/>
      <c r="C54" s="592"/>
      <c r="D54" s="592"/>
      <c r="E54" s="592"/>
      <c r="F54" s="592"/>
      <c r="G54" s="592"/>
      <c r="H54" s="592"/>
      <c r="I54" s="73">
        <f>SUM(I14,I53)</f>
        <v>62</v>
      </c>
    </row>
    <row r="55" spans="1:9" x14ac:dyDescent="0.25">
      <c r="A55" s="593" t="s">
        <v>1468</v>
      </c>
      <c r="B55" s="593"/>
      <c r="C55" s="593"/>
      <c r="D55" s="593"/>
      <c r="E55" s="593"/>
      <c r="F55" s="593"/>
      <c r="G55" s="593"/>
      <c r="H55" s="593"/>
      <c r="I55" s="593"/>
    </row>
    <row r="56" spans="1:9" ht="33.75" customHeight="1" x14ac:dyDescent="0.25">
      <c r="A56" s="486" t="s">
        <v>727</v>
      </c>
      <c r="B56" s="487"/>
      <c r="C56" s="487"/>
      <c r="D56" s="487"/>
      <c r="E56" s="595" t="s">
        <v>198</v>
      </c>
      <c r="F56" s="595"/>
      <c r="G56" s="595"/>
      <c r="H56" s="595"/>
      <c r="I56" s="38">
        <v>6</v>
      </c>
    </row>
    <row r="57" spans="1:9" ht="33" customHeight="1" x14ac:dyDescent="0.25">
      <c r="A57" s="489" t="s">
        <v>10</v>
      </c>
      <c r="B57" s="478"/>
      <c r="C57" s="478"/>
      <c r="D57" s="478"/>
      <c r="E57" s="484" t="s">
        <v>74</v>
      </c>
      <c r="F57" s="484"/>
      <c r="G57" s="484"/>
      <c r="H57" s="484"/>
      <c r="I57" s="39">
        <v>6</v>
      </c>
    </row>
    <row r="58" spans="1:9" x14ac:dyDescent="0.25">
      <c r="A58" s="489" t="s">
        <v>11</v>
      </c>
      <c r="B58" s="478"/>
      <c r="C58" s="478"/>
      <c r="D58" s="478"/>
      <c r="E58" s="484" t="s">
        <v>33</v>
      </c>
      <c r="F58" s="484"/>
      <c r="G58" s="484"/>
      <c r="H58" s="484"/>
      <c r="I58" s="39">
        <v>6</v>
      </c>
    </row>
    <row r="59" spans="1:9" x14ac:dyDescent="0.25">
      <c r="A59" s="485" t="s">
        <v>4</v>
      </c>
      <c r="B59" s="484"/>
      <c r="C59" s="484"/>
      <c r="D59" s="484"/>
      <c r="E59" s="484"/>
      <c r="F59" s="484"/>
      <c r="G59" s="484"/>
      <c r="H59" s="484"/>
      <c r="I59" s="39">
        <v>6</v>
      </c>
    </row>
    <row r="60" spans="1:9" x14ac:dyDescent="0.25">
      <c r="A60" s="613" t="s">
        <v>1542</v>
      </c>
      <c r="B60" s="613"/>
      <c r="C60" s="613"/>
      <c r="D60" s="613"/>
      <c r="E60" s="613"/>
      <c r="F60" s="613"/>
      <c r="G60" s="613"/>
      <c r="H60" s="613"/>
      <c r="I60" s="141">
        <f>SUM(I56:I59)</f>
        <v>24</v>
      </c>
    </row>
    <row r="61" spans="1:9" x14ac:dyDescent="0.25">
      <c r="A61" s="592" t="s">
        <v>1543</v>
      </c>
      <c r="B61" s="592"/>
      <c r="C61" s="592"/>
      <c r="D61" s="592"/>
      <c r="E61" s="592"/>
      <c r="F61" s="592"/>
      <c r="G61" s="592"/>
      <c r="H61" s="592"/>
      <c r="I61" s="73">
        <f>SUM(I14,I60)</f>
        <v>62</v>
      </c>
    </row>
    <row r="62" spans="1:9" x14ac:dyDescent="0.25">
      <c r="A62" s="593" t="s">
        <v>1472</v>
      </c>
      <c r="B62" s="593"/>
      <c r="C62" s="593"/>
      <c r="D62" s="593"/>
      <c r="E62" s="593"/>
      <c r="F62" s="593"/>
      <c r="G62" s="593"/>
      <c r="H62" s="593"/>
      <c r="I62" s="593"/>
    </row>
    <row r="63" spans="1:9" ht="28.5" customHeight="1" x14ac:dyDescent="0.25">
      <c r="A63" s="504" t="s">
        <v>331</v>
      </c>
      <c r="B63" s="505"/>
      <c r="C63" s="505"/>
      <c r="D63" s="505"/>
      <c r="E63" s="499" t="s">
        <v>2449</v>
      </c>
      <c r="F63" s="499"/>
      <c r="G63" s="499"/>
      <c r="H63" s="499"/>
      <c r="I63" s="83">
        <v>3</v>
      </c>
    </row>
    <row r="64" spans="1:9" ht="24.75" customHeight="1" x14ac:dyDescent="0.25">
      <c r="A64" s="504" t="s">
        <v>2422</v>
      </c>
      <c r="B64" s="505"/>
      <c r="C64" s="505"/>
      <c r="D64" s="505"/>
      <c r="E64" s="506" t="s">
        <v>2450</v>
      </c>
      <c r="F64" s="506"/>
      <c r="G64" s="506"/>
      <c r="H64" s="506"/>
      <c r="I64" s="83">
        <v>6</v>
      </c>
    </row>
    <row r="65" spans="1:9" ht="28.5" customHeight="1" x14ac:dyDescent="0.25">
      <c r="A65" s="504" t="s">
        <v>2</v>
      </c>
      <c r="B65" s="505"/>
      <c r="C65" s="505"/>
      <c r="D65" s="505"/>
      <c r="E65" s="507" t="s">
        <v>2536</v>
      </c>
      <c r="F65" s="507"/>
      <c r="G65" s="507"/>
      <c r="H65" s="507"/>
      <c r="I65" s="83">
        <v>6</v>
      </c>
    </row>
    <row r="66" spans="1:9" ht="46.5" customHeight="1" x14ac:dyDescent="0.25">
      <c r="A66" s="504" t="s">
        <v>1887</v>
      </c>
      <c r="B66" s="505"/>
      <c r="C66" s="505"/>
      <c r="D66" s="505"/>
      <c r="E66" s="505" t="s">
        <v>2671</v>
      </c>
      <c r="F66" s="505"/>
      <c r="G66" s="505"/>
      <c r="H66" s="505"/>
      <c r="I66" s="83">
        <v>6</v>
      </c>
    </row>
    <row r="67" spans="1:9" x14ac:dyDescent="0.25">
      <c r="A67" s="591" t="s">
        <v>1395</v>
      </c>
      <c r="B67" s="591"/>
      <c r="C67" s="591"/>
      <c r="D67" s="591"/>
      <c r="E67" s="591"/>
      <c r="F67" s="591"/>
      <c r="G67" s="591"/>
      <c r="H67" s="591"/>
      <c r="I67" s="72">
        <f>SUM(I63:I66)</f>
        <v>21</v>
      </c>
    </row>
    <row r="68" spans="1:9" x14ac:dyDescent="0.25">
      <c r="A68" s="546" t="s">
        <v>1552</v>
      </c>
      <c r="B68" s="547"/>
      <c r="C68" s="547"/>
      <c r="D68" s="547"/>
      <c r="E68" s="547"/>
      <c r="F68" s="547"/>
      <c r="G68" s="547"/>
      <c r="H68" s="563"/>
      <c r="I68" s="73">
        <f>SUM(I14,I67)</f>
        <v>59</v>
      </c>
    </row>
    <row r="69" spans="1:9" x14ac:dyDescent="0.25">
      <c r="A69" s="502" t="s">
        <v>6</v>
      </c>
      <c r="B69" s="502"/>
      <c r="C69" s="502"/>
      <c r="D69" s="502"/>
      <c r="E69" s="502"/>
      <c r="F69" s="502"/>
      <c r="G69" s="502"/>
      <c r="H69" s="502"/>
      <c r="I69" s="502"/>
    </row>
    <row r="70" spans="1:9" ht="59.25" customHeight="1" x14ac:dyDescent="0.25">
      <c r="A70" s="503" t="s">
        <v>2421</v>
      </c>
      <c r="B70" s="503"/>
      <c r="C70" s="503"/>
      <c r="D70" s="503"/>
      <c r="E70" s="503"/>
      <c r="F70" s="503"/>
      <c r="G70" s="503"/>
      <c r="H70" s="503"/>
      <c r="I70" s="503"/>
    </row>
    <row r="71" spans="1:9" x14ac:dyDescent="0.25">
      <c r="A71" s="418" t="s">
        <v>560</v>
      </c>
      <c r="B71" s="418"/>
      <c r="C71" s="418" t="s">
        <v>1361</v>
      </c>
      <c r="D71" s="418"/>
    </row>
  </sheetData>
  <sheetProtection password="CA9D" sheet="1" objects="1" scenarios="1"/>
  <mergeCells count="113">
    <mergeCell ref="A6:I6"/>
    <mergeCell ref="A7:D7"/>
    <mergeCell ref="E7:H7"/>
    <mergeCell ref="A8:D8"/>
    <mergeCell ref="E8:H8"/>
    <mergeCell ref="A9:D9"/>
    <mergeCell ref="E9:H9"/>
    <mergeCell ref="A1:I1"/>
    <mergeCell ref="A2:I2"/>
    <mergeCell ref="A3:B3"/>
    <mergeCell ref="C3:I3"/>
    <mergeCell ref="B4:E4"/>
    <mergeCell ref="A5:I5"/>
    <mergeCell ref="A13:D13"/>
    <mergeCell ref="E13:H13"/>
    <mergeCell ref="A14:H14"/>
    <mergeCell ref="A15:I15"/>
    <mergeCell ref="A16:D16"/>
    <mergeCell ref="E16:H16"/>
    <mergeCell ref="A10:D10"/>
    <mergeCell ref="E10:H10"/>
    <mergeCell ref="A11:D11"/>
    <mergeCell ref="E11:H11"/>
    <mergeCell ref="A12:D12"/>
    <mergeCell ref="E12:H12"/>
    <mergeCell ref="A20:D20"/>
    <mergeCell ref="E20:H20"/>
    <mergeCell ref="A21:H21"/>
    <mergeCell ref="A22:H22"/>
    <mergeCell ref="A23:I23"/>
    <mergeCell ref="A24:D24"/>
    <mergeCell ref="E24:H24"/>
    <mergeCell ref="A17:D17"/>
    <mergeCell ref="E17:H17"/>
    <mergeCell ref="A18:D18"/>
    <mergeCell ref="E18:H18"/>
    <mergeCell ref="A19:D19"/>
    <mergeCell ref="E19:H19"/>
    <mergeCell ref="A28:D28"/>
    <mergeCell ref="E28:H28"/>
    <mergeCell ref="A29:H29"/>
    <mergeCell ref="A30:H30"/>
    <mergeCell ref="A31:I31"/>
    <mergeCell ref="A32:D32"/>
    <mergeCell ref="E32:H32"/>
    <mergeCell ref="A25:D25"/>
    <mergeCell ref="E25:H25"/>
    <mergeCell ref="A26:D26"/>
    <mergeCell ref="E26:H26"/>
    <mergeCell ref="A27:D27"/>
    <mergeCell ref="E27:H27"/>
    <mergeCell ref="A36:D36"/>
    <mergeCell ref="E36:H36"/>
    <mergeCell ref="A37:H37"/>
    <mergeCell ref="A38:H38"/>
    <mergeCell ref="A39:I39"/>
    <mergeCell ref="A40:D40"/>
    <mergeCell ref="E40:H40"/>
    <mergeCell ref="A33:D33"/>
    <mergeCell ref="E33:H33"/>
    <mergeCell ref="A34:D34"/>
    <mergeCell ref="E34:H34"/>
    <mergeCell ref="A35:D35"/>
    <mergeCell ref="E35:H35"/>
    <mergeCell ref="A44:D44"/>
    <mergeCell ref="E44:H44"/>
    <mergeCell ref="A45:H45"/>
    <mergeCell ref="A46:H46"/>
    <mergeCell ref="A47:I47"/>
    <mergeCell ref="A48:D48"/>
    <mergeCell ref="E48:H48"/>
    <mergeCell ref="A41:D41"/>
    <mergeCell ref="E41:H41"/>
    <mergeCell ref="A42:D42"/>
    <mergeCell ref="E42:H42"/>
    <mergeCell ref="A43:D43"/>
    <mergeCell ref="E43:H43"/>
    <mergeCell ref="A52:D52"/>
    <mergeCell ref="E52:H52"/>
    <mergeCell ref="A53:H53"/>
    <mergeCell ref="A54:H54"/>
    <mergeCell ref="A55:I55"/>
    <mergeCell ref="A56:D56"/>
    <mergeCell ref="E56:H56"/>
    <mergeCell ref="A49:D49"/>
    <mergeCell ref="E49:H49"/>
    <mergeCell ref="A50:D50"/>
    <mergeCell ref="E50:H50"/>
    <mergeCell ref="A51:D51"/>
    <mergeCell ref="E51:H51"/>
    <mergeCell ref="A60:H60"/>
    <mergeCell ref="A61:H61"/>
    <mergeCell ref="A62:I62"/>
    <mergeCell ref="A63:D63"/>
    <mergeCell ref="E63:H63"/>
    <mergeCell ref="A64:D64"/>
    <mergeCell ref="E64:H64"/>
    <mergeCell ref="A57:D57"/>
    <mergeCell ref="E57:H57"/>
    <mergeCell ref="A58:D58"/>
    <mergeCell ref="E58:H58"/>
    <mergeCell ref="A59:D59"/>
    <mergeCell ref="E59:H59"/>
    <mergeCell ref="A69:I69"/>
    <mergeCell ref="A70:I70"/>
    <mergeCell ref="A71:B71"/>
    <mergeCell ref="C71:D71"/>
    <mergeCell ref="A65:D65"/>
    <mergeCell ref="E65:H65"/>
    <mergeCell ref="A66:D66"/>
    <mergeCell ref="E66:H66"/>
    <mergeCell ref="A67:H67"/>
    <mergeCell ref="A68:H68"/>
  </mergeCells>
  <hyperlinks>
    <hyperlink ref="A71" location="'Table of Contents'!A1" display="table of contents"/>
    <hyperlink ref="C71:D71" location="'Programs by University'!A1" display="programs by university"/>
  </hyperlinks>
  <pageMargins left="1" right="1" top="0.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34"/>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93" t="s">
        <v>68</v>
      </c>
      <c r="B1" s="493"/>
      <c r="C1" s="493"/>
      <c r="D1" s="493"/>
      <c r="E1" s="493"/>
      <c r="F1" s="493"/>
      <c r="G1" s="493"/>
      <c r="H1" s="493"/>
      <c r="I1" s="493"/>
    </row>
    <row r="2" spans="1:9" ht="14.65" x14ac:dyDescent="0.3">
      <c r="A2" s="493" t="s">
        <v>203</v>
      </c>
      <c r="B2" s="493"/>
      <c r="C2" s="493"/>
      <c r="D2" s="493"/>
      <c r="E2" s="493"/>
      <c r="F2" s="493"/>
      <c r="G2" s="493"/>
      <c r="H2" s="493"/>
      <c r="I2" s="493"/>
    </row>
    <row r="3" spans="1:9" ht="14.65" x14ac:dyDescent="0.3">
      <c r="A3" s="554" t="s">
        <v>27</v>
      </c>
      <c r="B3" s="555"/>
      <c r="C3" s="555" t="s">
        <v>209</v>
      </c>
      <c r="D3" s="555"/>
      <c r="E3" s="555"/>
      <c r="F3" s="555"/>
      <c r="G3" s="555"/>
      <c r="H3" s="555"/>
      <c r="I3" s="556"/>
    </row>
    <row r="4" spans="1:9" ht="15" customHeight="1" x14ac:dyDescent="0.3">
      <c r="A4" s="76" t="s">
        <v>29</v>
      </c>
      <c r="B4" s="604" t="s">
        <v>210</v>
      </c>
      <c r="C4" s="604"/>
      <c r="D4" s="604"/>
      <c r="E4" s="604"/>
      <c r="F4" s="71"/>
      <c r="G4" s="71"/>
      <c r="H4" s="71"/>
      <c r="I4" s="78"/>
    </row>
    <row r="5" spans="1:9" ht="14.65" x14ac:dyDescent="0.3">
      <c r="A5" s="548"/>
      <c r="B5" s="549"/>
      <c r="C5" s="549"/>
      <c r="D5" s="549"/>
      <c r="E5" s="549"/>
      <c r="F5" s="549"/>
      <c r="G5" s="549"/>
      <c r="H5" s="549"/>
      <c r="I5" s="550"/>
    </row>
    <row r="6" spans="1:9" ht="14.65" x14ac:dyDescent="0.3">
      <c r="A6" s="551" t="s">
        <v>1</v>
      </c>
      <c r="B6" s="552"/>
      <c r="C6" s="552"/>
      <c r="D6" s="552"/>
      <c r="E6" s="552"/>
      <c r="F6" s="552"/>
      <c r="G6" s="552"/>
      <c r="H6" s="552"/>
      <c r="I6" s="553"/>
    </row>
    <row r="7" spans="1:9" ht="15" customHeight="1" x14ac:dyDescent="0.3">
      <c r="A7" s="485" t="s">
        <v>363</v>
      </c>
      <c r="B7" s="484"/>
      <c r="C7" s="484"/>
      <c r="D7" s="484"/>
      <c r="E7" s="484" t="s">
        <v>8</v>
      </c>
      <c r="F7" s="484"/>
      <c r="G7" s="484"/>
      <c r="H7" s="484"/>
      <c r="I7" s="39">
        <v>6</v>
      </c>
    </row>
    <row r="8" spans="1:9" ht="14.65" x14ac:dyDescent="0.3">
      <c r="A8" s="485" t="s">
        <v>362</v>
      </c>
      <c r="B8" s="484"/>
      <c r="C8" s="484"/>
      <c r="D8" s="484"/>
      <c r="E8" s="484" t="s">
        <v>9</v>
      </c>
      <c r="F8" s="484"/>
      <c r="G8" s="484"/>
      <c r="H8" s="484"/>
      <c r="I8" s="39">
        <v>3</v>
      </c>
    </row>
    <row r="9" spans="1:9" ht="14.65" x14ac:dyDescent="0.3">
      <c r="A9" s="485"/>
      <c r="B9" s="484"/>
      <c r="C9" s="484"/>
      <c r="D9" s="484"/>
      <c r="E9" s="484"/>
      <c r="F9" s="484"/>
      <c r="G9" s="484"/>
      <c r="H9" s="484"/>
      <c r="I9" s="39"/>
    </row>
    <row r="10" spans="1:9" ht="14.65" x14ac:dyDescent="0.3">
      <c r="A10" s="542" t="s">
        <v>43</v>
      </c>
      <c r="B10" s="543"/>
      <c r="C10" s="543"/>
      <c r="D10" s="543"/>
      <c r="E10" s="543"/>
      <c r="F10" s="543"/>
      <c r="G10" s="543"/>
      <c r="H10" s="543"/>
      <c r="I10" s="544"/>
    </row>
    <row r="11" spans="1:9" ht="30" customHeight="1" x14ac:dyDescent="0.3">
      <c r="A11" s="565" t="s">
        <v>10</v>
      </c>
      <c r="B11" s="480"/>
      <c r="C11" s="480"/>
      <c r="D11" s="480"/>
      <c r="E11" s="491" t="s">
        <v>74</v>
      </c>
      <c r="F11" s="491"/>
      <c r="G11" s="491"/>
      <c r="H11" s="491"/>
      <c r="I11" s="42">
        <v>3</v>
      </c>
    </row>
    <row r="12" spans="1:9" ht="14.65" x14ac:dyDescent="0.3">
      <c r="A12" s="565" t="s">
        <v>402</v>
      </c>
      <c r="B12" s="480"/>
      <c r="C12" s="480"/>
      <c r="D12" s="480"/>
      <c r="E12" s="491" t="s">
        <v>204</v>
      </c>
      <c r="F12" s="491"/>
      <c r="G12" s="491"/>
      <c r="H12" s="491"/>
      <c r="I12" s="42">
        <v>3</v>
      </c>
    </row>
    <row r="13" spans="1:9" ht="15" customHeight="1" x14ac:dyDescent="0.3">
      <c r="A13" s="565" t="s">
        <v>11</v>
      </c>
      <c r="B13" s="480"/>
      <c r="C13" s="480"/>
      <c r="D13" s="480"/>
      <c r="E13" s="491" t="s">
        <v>167</v>
      </c>
      <c r="F13" s="491"/>
      <c r="G13" s="491"/>
      <c r="H13" s="491"/>
      <c r="I13" s="42">
        <v>3</v>
      </c>
    </row>
    <row r="14" spans="1:9" ht="14.65" x14ac:dyDescent="0.3">
      <c r="A14" s="565" t="s">
        <v>403</v>
      </c>
      <c r="B14" s="480"/>
      <c r="C14" s="480"/>
      <c r="D14" s="480"/>
      <c r="E14" s="491" t="s">
        <v>205</v>
      </c>
      <c r="F14" s="491"/>
      <c r="G14" s="491"/>
      <c r="H14" s="491"/>
      <c r="I14" s="42">
        <v>3</v>
      </c>
    </row>
    <row r="15" spans="1:9" ht="14.65" x14ac:dyDescent="0.3">
      <c r="A15" s="490"/>
      <c r="B15" s="491"/>
      <c r="C15" s="491"/>
      <c r="D15" s="491"/>
      <c r="E15" s="491"/>
      <c r="F15" s="491"/>
      <c r="G15" s="491"/>
      <c r="H15" s="491"/>
      <c r="I15" s="42"/>
    </row>
    <row r="16" spans="1:9" ht="15" customHeight="1" x14ac:dyDescent="0.3">
      <c r="A16" s="610" t="s">
        <v>125</v>
      </c>
      <c r="B16" s="611"/>
      <c r="C16" s="611"/>
      <c r="D16" s="611"/>
      <c r="E16" s="611"/>
      <c r="F16" s="611"/>
      <c r="G16" s="611"/>
      <c r="H16" s="611"/>
      <c r="I16" s="612"/>
    </row>
    <row r="17" spans="1:9" ht="14.65" x14ac:dyDescent="0.3">
      <c r="A17" s="490" t="s">
        <v>37</v>
      </c>
      <c r="B17" s="491"/>
      <c r="C17" s="491"/>
      <c r="D17" s="491"/>
      <c r="E17" s="491" t="s">
        <v>83</v>
      </c>
      <c r="F17" s="491"/>
      <c r="G17" s="491"/>
      <c r="H17" s="491"/>
      <c r="I17" s="42">
        <v>8</v>
      </c>
    </row>
    <row r="18" spans="1:9" ht="14.65" x14ac:dyDescent="0.3">
      <c r="A18" s="490"/>
      <c r="B18" s="491"/>
      <c r="C18" s="491"/>
      <c r="D18" s="491"/>
      <c r="E18" s="491"/>
      <c r="F18" s="491"/>
      <c r="G18" s="491"/>
      <c r="H18" s="491"/>
      <c r="I18" s="42"/>
    </row>
    <row r="19" spans="1:9" x14ac:dyDescent="0.25">
      <c r="A19" s="610" t="s">
        <v>3</v>
      </c>
      <c r="B19" s="611"/>
      <c r="C19" s="611"/>
      <c r="D19" s="611"/>
      <c r="E19" s="611"/>
      <c r="F19" s="611"/>
      <c r="G19" s="611"/>
      <c r="H19" s="611"/>
      <c r="I19" s="612"/>
    </row>
    <row r="20" spans="1:9" ht="30" customHeight="1" x14ac:dyDescent="0.3">
      <c r="A20" s="565" t="s">
        <v>15</v>
      </c>
      <c r="B20" s="480"/>
      <c r="C20" s="480"/>
      <c r="D20" s="480"/>
      <c r="E20" s="491" t="s">
        <v>80</v>
      </c>
      <c r="F20" s="491"/>
      <c r="G20" s="491"/>
      <c r="H20" s="491"/>
      <c r="I20" s="42">
        <v>3</v>
      </c>
    </row>
    <row r="21" spans="1:9" ht="14.65" x14ac:dyDescent="0.3">
      <c r="A21" s="490"/>
      <c r="B21" s="491"/>
      <c r="C21" s="491"/>
      <c r="D21" s="491"/>
      <c r="E21" s="491"/>
      <c r="F21" s="491"/>
      <c r="G21" s="491"/>
      <c r="H21" s="491"/>
      <c r="I21" s="42"/>
    </row>
    <row r="22" spans="1:9" ht="15" customHeight="1" x14ac:dyDescent="0.3">
      <c r="A22" s="610" t="s">
        <v>0</v>
      </c>
      <c r="B22" s="611"/>
      <c r="C22" s="611"/>
      <c r="D22" s="611"/>
      <c r="E22" s="611"/>
      <c r="F22" s="611"/>
      <c r="G22" s="611"/>
      <c r="H22" s="611"/>
      <c r="I22" s="612"/>
    </row>
    <row r="23" spans="1:9" ht="14.65" x14ac:dyDescent="0.3">
      <c r="A23" s="490" t="s">
        <v>375</v>
      </c>
      <c r="B23" s="491"/>
      <c r="C23" s="491"/>
      <c r="D23" s="491"/>
      <c r="E23" s="491" t="s">
        <v>206</v>
      </c>
      <c r="F23" s="491"/>
      <c r="G23" s="491"/>
      <c r="H23" s="491"/>
      <c r="I23" s="42">
        <v>3</v>
      </c>
    </row>
    <row r="24" spans="1:9" ht="15" customHeight="1" x14ac:dyDescent="0.25">
      <c r="A24" s="490" t="s">
        <v>369</v>
      </c>
      <c r="B24" s="491"/>
      <c r="C24" s="491"/>
      <c r="D24" s="491"/>
      <c r="E24" s="491" t="s">
        <v>200</v>
      </c>
      <c r="F24" s="491"/>
      <c r="G24" s="491"/>
      <c r="H24" s="491"/>
      <c r="I24" s="42">
        <v>6</v>
      </c>
    </row>
    <row r="25" spans="1:9" ht="15" customHeight="1" x14ac:dyDescent="0.25">
      <c r="A25" s="490" t="s">
        <v>374</v>
      </c>
      <c r="B25" s="491"/>
      <c r="C25" s="491"/>
      <c r="D25" s="491"/>
      <c r="E25" s="491" t="s">
        <v>207</v>
      </c>
      <c r="F25" s="491"/>
      <c r="G25" s="491"/>
      <c r="H25" s="491"/>
      <c r="I25" s="42">
        <v>6</v>
      </c>
    </row>
    <row r="26" spans="1:9" ht="15" customHeight="1" x14ac:dyDescent="0.25">
      <c r="A26" s="490" t="s">
        <v>373</v>
      </c>
      <c r="B26" s="491"/>
      <c r="C26" s="491"/>
      <c r="D26" s="491"/>
      <c r="E26" s="491" t="s">
        <v>208</v>
      </c>
      <c r="F26" s="491"/>
      <c r="G26" s="491"/>
      <c r="H26" s="491"/>
      <c r="I26" s="42">
        <v>3</v>
      </c>
    </row>
    <row r="27" spans="1:9" ht="15" customHeight="1" x14ac:dyDescent="0.25">
      <c r="A27" s="490" t="s">
        <v>368</v>
      </c>
      <c r="B27" s="491"/>
      <c r="C27" s="491"/>
      <c r="D27" s="491"/>
      <c r="E27" s="491" t="s">
        <v>199</v>
      </c>
      <c r="F27" s="491"/>
      <c r="G27" s="491"/>
      <c r="H27" s="491"/>
      <c r="I27" s="42">
        <v>6</v>
      </c>
    </row>
    <row r="28" spans="1:9" ht="15" customHeight="1" x14ac:dyDescent="0.25">
      <c r="A28" s="490"/>
      <c r="B28" s="491"/>
      <c r="C28" s="491"/>
      <c r="D28" s="491"/>
      <c r="E28" s="491"/>
      <c r="F28" s="491"/>
      <c r="G28" s="491"/>
      <c r="H28" s="491"/>
      <c r="I28" s="42"/>
    </row>
    <row r="29" spans="1:9" x14ac:dyDescent="0.25">
      <c r="A29" s="610" t="s">
        <v>18</v>
      </c>
      <c r="B29" s="611"/>
      <c r="C29" s="611"/>
      <c r="D29" s="611"/>
      <c r="E29" s="611"/>
      <c r="F29" s="611"/>
      <c r="G29" s="611"/>
      <c r="H29" s="611"/>
      <c r="I29" s="612"/>
    </row>
    <row r="30" spans="1:9" ht="15" customHeight="1" x14ac:dyDescent="0.25">
      <c r="A30" s="490" t="s">
        <v>102</v>
      </c>
      <c r="B30" s="491"/>
      <c r="C30" s="491"/>
      <c r="D30" s="491"/>
      <c r="E30" s="491"/>
      <c r="F30" s="491"/>
      <c r="G30" s="491"/>
      <c r="H30" s="491"/>
      <c r="I30" s="42">
        <v>3</v>
      </c>
    </row>
    <row r="31" spans="1:9" x14ac:dyDescent="0.25">
      <c r="A31" s="592" t="s">
        <v>1392</v>
      </c>
      <c r="B31" s="592"/>
      <c r="C31" s="592"/>
      <c r="D31" s="592"/>
      <c r="E31" s="592"/>
      <c r="F31" s="592"/>
      <c r="G31" s="592"/>
      <c r="H31" s="592"/>
      <c r="I31" s="73">
        <f>SUM(I7:I9,I11:I14,I17,I20,I23:I27,I30)</f>
        <v>59</v>
      </c>
    </row>
    <row r="32" spans="1:9" x14ac:dyDescent="0.25">
      <c r="A32" s="492" t="s">
        <v>1519</v>
      </c>
      <c r="B32" s="492"/>
      <c r="C32" s="492"/>
      <c r="D32" s="492"/>
      <c r="E32" s="492"/>
      <c r="F32" s="492"/>
      <c r="G32" s="492"/>
      <c r="H32" s="492"/>
      <c r="I32" s="492"/>
    </row>
    <row r="33" spans="1:9" ht="28.5" customHeight="1" x14ac:dyDescent="0.25">
      <c r="A33" s="492" t="s">
        <v>2013</v>
      </c>
      <c r="B33" s="492"/>
      <c r="C33" s="492"/>
      <c r="D33" s="492"/>
      <c r="E33" s="492"/>
      <c r="F33" s="492"/>
      <c r="G33" s="492"/>
      <c r="H33" s="492"/>
      <c r="I33" s="492"/>
    </row>
    <row r="34" spans="1:9" ht="15" customHeight="1" x14ac:dyDescent="0.25">
      <c r="A34" s="418" t="s">
        <v>560</v>
      </c>
      <c r="B34" s="418"/>
      <c r="C34" s="418" t="s">
        <v>1361</v>
      </c>
      <c r="D34" s="418"/>
    </row>
  </sheetData>
  <sheetProtection password="CA9D" sheet="1" objects="1" scenarios="1"/>
  <mergeCells count="55">
    <mergeCell ref="E9:H9"/>
    <mergeCell ref="A10:I10"/>
    <mergeCell ref="A12:D12"/>
    <mergeCell ref="E12:H12"/>
    <mergeCell ref="A11:D11"/>
    <mergeCell ref="E11:H11"/>
    <mergeCell ref="A1:I1"/>
    <mergeCell ref="A2:I2"/>
    <mergeCell ref="A5:I5"/>
    <mergeCell ref="A6:I6"/>
    <mergeCell ref="A7:D7"/>
    <mergeCell ref="E7:H7"/>
    <mergeCell ref="A3:B3"/>
    <mergeCell ref="C3:I3"/>
    <mergeCell ref="B4:E4"/>
    <mergeCell ref="A8:D8"/>
    <mergeCell ref="E8:H8"/>
    <mergeCell ref="A9:D9"/>
    <mergeCell ref="A33:I33"/>
    <mergeCell ref="A14:D14"/>
    <mergeCell ref="E14:H14"/>
    <mergeCell ref="A15:D15"/>
    <mergeCell ref="E15:H15"/>
    <mergeCell ref="A19:I19"/>
    <mergeCell ref="A20:D20"/>
    <mergeCell ref="E20:H20"/>
    <mergeCell ref="A31:H31"/>
    <mergeCell ref="A13:D13"/>
    <mergeCell ref="E13:H13"/>
    <mergeCell ref="A23:D23"/>
    <mergeCell ref="E23:H23"/>
    <mergeCell ref="C34:D34"/>
    <mergeCell ref="A34:B34"/>
    <mergeCell ref="A25:D25"/>
    <mergeCell ref="E25:H25"/>
    <mergeCell ref="A26:D26"/>
    <mergeCell ref="E26:H26"/>
    <mergeCell ref="A28:D28"/>
    <mergeCell ref="E28:H28"/>
    <mergeCell ref="A29:I29"/>
    <mergeCell ref="A30:D30"/>
    <mergeCell ref="E30:H30"/>
    <mergeCell ref="A32:I32"/>
    <mergeCell ref="A24:D24"/>
    <mergeCell ref="E24:H24"/>
    <mergeCell ref="A27:D27"/>
    <mergeCell ref="E27:H27"/>
    <mergeCell ref="A16:I16"/>
    <mergeCell ref="A17:D17"/>
    <mergeCell ref="E17:H17"/>
    <mergeCell ref="A21:D21"/>
    <mergeCell ref="E21:H21"/>
    <mergeCell ref="A22:I22"/>
    <mergeCell ref="A18:D18"/>
    <mergeCell ref="E18:H18"/>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30"/>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93" t="s">
        <v>69</v>
      </c>
      <c r="B1" s="493"/>
      <c r="C1" s="493"/>
      <c r="D1" s="493"/>
      <c r="E1" s="493"/>
      <c r="F1" s="493"/>
      <c r="G1" s="493"/>
      <c r="H1" s="493"/>
      <c r="I1" s="493"/>
    </row>
    <row r="2" spans="1:9" ht="14.65" x14ac:dyDescent="0.3">
      <c r="A2" s="493" t="s">
        <v>31</v>
      </c>
      <c r="B2" s="493"/>
      <c r="C2" s="493"/>
      <c r="D2" s="493"/>
      <c r="E2" s="493"/>
      <c r="F2" s="493"/>
      <c r="G2" s="493"/>
      <c r="H2" s="493"/>
      <c r="I2" s="493"/>
    </row>
    <row r="3" spans="1:9" x14ac:dyDescent="0.25">
      <c r="A3" s="554" t="s">
        <v>27</v>
      </c>
      <c r="B3" s="555"/>
      <c r="C3" s="555" t="s">
        <v>82</v>
      </c>
      <c r="D3" s="555"/>
      <c r="E3" s="555"/>
      <c r="F3" s="555"/>
      <c r="G3" s="555"/>
      <c r="H3" s="555"/>
      <c r="I3" s="556"/>
    </row>
    <row r="4" spans="1:9" ht="14.65" x14ac:dyDescent="0.3">
      <c r="A4" s="76" t="s">
        <v>29</v>
      </c>
      <c r="B4" s="79" t="s">
        <v>211</v>
      </c>
      <c r="C4" s="71"/>
      <c r="D4" s="71"/>
      <c r="E4" s="71"/>
      <c r="F4" s="71"/>
      <c r="G4" s="71"/>
      <c r="H4" s="71"/>
      <c r="I4" s="78"/>
    </row>
    <row r="5" spans="1:9" x14ac:dyDescent="0.25">
      <c r="A5" s="615"/>
      <c r="B5" s="616"/>
      <c r="C5" s="616"/>
      <c r="D5" s="616"/>
      <c r="E5" s="616"/>
      <c r="F5" s="616"/>
      <c r="G5" s="616"/>
      <c r="H5" s="616"/>
      <c r="I5" s="617"/>
    </row>
    <row r="6" spans="1:9" ht="14.65" x14ac:dyDescent="0.3">
      <c r="A6" s="551" t="s">
        <v>1</v>
      </c>
      <c r="B6" s="552"/>
      <c r="C6" s="552"/>
      <c r="D6" s="552"/>
      <c r="E6" s="552"/>
      <c r="F6" s="552"/>
      <c r="G6" s="552"/>
      <c r="H6" s="552"/>
      <c r="I6" s="553"/>
    </row>
    <row r="7" spans="1:9" ht="15" customHeight="1" x14ac:dyDescent="0.25">
      <c r="A7" s="485" t="s">
        <v>363</v>
      </c>
      <c r="B7" s="484"/>
      <c r="C7" s="484"/>
      <c r="D7" s="484"/>
      <c r="E7" s="484" t="s">
        <v>8</v>
      </c>
      <c r="F7" s="484"/>
      <c r="G7" s="484"/>
      <c r="H7" s="484"/>
      <c r="I7" s="39">
        <v>6</v>
      </c>
    </row>
    <row r="8" spans="1:9" x14ac:dyDescent="0.25">
      <c r="A8" s="485"/>
      <c r="B8" s="484"/>
      <c r="C8" s="484"/>
      <c r="D8" s="484"/>
      <c r="E8" s="484"/>
      <c r="F8" s="484"/>
      <c r="G8" s="484"/>
      <c r="H8" s="484"/>
      <c r="I8" s="39"/>
    </row>
    <row r="9" spans="1:9" ht="14.65" x14ac:dyDescent="0.3">
      <c r="A9" s="542" t="s">
        <v>43</v>
      </c>
      <c r="B9" s="543"/>
      <c r="C9" s="543"/>
      <c r="D9" s="543"/>
      <c r="E9" s="543"/>
      <c r="F9" s="543"/>
      <c r="G9" s="543"/>
      <c r="H9" s="543"/>
      <c r="I9" s="544"/>
    </row>
    <row r="10" spans="1:9" ht="30.95" customHeight="1" x14ac:dyDescent="0.25">
      <c r="A10" s="489" t="s">
        <v>138</v>
      </c>
      <c r="B10" s="478"/>
      <c r="C10" s="478"/>
      <c r="D10" s="478"/>
      <c r="E10" s="484" t="s">
        <v>76</v>
      </c>
      <c r="F10" s="484"/>
      <c r="G10" s="484"/>
      <c r="H10" s="484"/>
      <c r="I10" s="39">
        <v>6</v>
      </c>
    </row>
    <row r="11" spans="1:9" ht="30" customHeight="1" x14ac:dyDescent="0.25">
      <c r="A11" s="489" t="s">
        <v>10</v>
      </c>
      <c r="B11" s="478"/>
      <c r="C11" s="478"/>
      <c r="D11" s="478"/>
      <c r="E11" s="491" t="s">
        <v>74</v>
      </c>
      <c r="F11" s="491"/>
      <c r="G11" s="491"/>
      <c r="H11" s="491"/>
      <c r="I11" s="39">
        <v>6</v>
      </c>
    </row>
    <row r="12" spans="1:9" ht="31.7" customHeight="1" x14ac:dyDescent="0.25">
      <c r="A12" s="489" t="s">
        <v>11</v>
      </c>
      <c r="B12" s="478"/>
      <c r="C12" s="478"/>
      <c r="D12" s="478"/>
      <c r="E12" s="478" t="s">
        <v>877</v>
      </c>
      <c r="F12" s="478"/>
      <c r="G12" s="478"/>
      <c r="H12" s="478"/>
      <c r="I12" s="39">
        <v>6</v>
      </c>
    </row>
    <row r="13" spans="1:9" x14ac:dyDescent="0.25">
      <c r="A13" s="489" t="s">
        <v>77</v>
      </c>
      <c r="B13" s="478"/>
      <c r="C13" s="478"/>
      <c r="D13" s="478"/>
      <c r="E13" s="484" t="s">
        <v>78</v>
      </c>
      <c r="F13" s="484"/>
      <c r="G13" s="484"/>
      <c r="H13" s="484"/>
      <c r="I13" s="39">
        <v>3</v>
      </c>
    </row>
    <row r="14" spans="1:9" ht="29.25" customHeight="1" x14ac:dyDescent="0.25">
      <c r="A14" s="489" t="s">
        <v>39</v>
      </c>
      <c r="B14" s="478"/>
      <c r="C14" s="478"/>
      <c r="D14" s="478"/>
      <c r="E14" s="545" t="s">
        <v>2408</v>
      </c>
      <c r="F14" s="545"/>
      <c r="G14" s="545"/>
      <c r="H14" s="545"/>
      <c r="I14" s="39">
        <v>6</v>
      </c>
    </row>
    <row r="15" spans="1:9" x14ac:dyDescent="0.25">
      <c r="A15" s="485"/>
      <c r="B15" s="484"/>
      <c r="C15" s="484"/>
      <c r="D15" s="484"/>
      <c r="E15" s="484"/>
      <c r="F15" s="484"/>
      <c r="G15" s="484"/>
      <c r="H15" s="484"/>
      <c r="I15" s="39"/>
    </row>
    <row r="16" spans="1:9" ht="14.65" x14ac:dyDescent="0.3">
      <c r="A16" s="542" t="s">
        <v>1582</v>
      </c>
      <c r="B16" s="543"/>
      <c r="C16" s="543"/>
      <c r="D16" s="543"/>
      <c r="E16" s="543"/>
      <c r="F16" s="543"/>
      <c r="G16" s="543"/>
      <c r="H16" s="543"/>
      <c r="I16" s="544"/>
    </row>
    <row r="17" spans="1:10" x14ac:dyDescent="0.25">
      <c r="A17" s="485" t="s">
        <v>37</v>
      </c>
      <c r="B17" s="484"/>
      <c r="C17" s="484"/>
      <c r="D17" s="484"/>
      <c r="E17" s="484" t="s">
        <v>83</v>
      </c>
      <c r="F17" s="484"/>
      <c r="G17" s="484"/>
      <c r="H17" s="484"/>
      <c r="I17" s="39">
        <v>8</v>
      </c>
    </row>
    <row r="18" spans="1:10" x14ac:dyDescent="0.25">
      <c r="A18" s="485" t="s">
        <v>79</v>
      </c>
      <c r="B18" s="484"/>
      <c r="C18" s="484"/>
      <c r="D18" s="484"/>
      <c r="E18" s="484"/>
      <c r="F18" s="484"/>
      <c r="G18" s="484"/>
      <c r="H18" s="484"/>
      <c r="I18" s="39">
        <v>3</v>
      </c>
    </row>
    <row r="19" spans="1:10" x14ac:dyDescent="0.25">
      <c r="A19" s="485"/>
      <c r="B19" s="484"/>
      <c r="C19" s="484"/>
      <c r="D19" s="484"/>
      <c r="E19" s="484"/>
      <c r="F19" s="484"/>
      <c r="G19" s="484"/>
      <c r="H19" s="484"/>
      <c r="I19" s="39"/>
    </row>
    <row r="20" spans="1:10" ht="14.65" x14ac:dyDescent="0.3">
      <c r="A20" s="542" t="s">
        <v>3</v>
      </c>
      <c r="B20" s="543"/>
      <c r="C20" s="543"/>
      <c r="D20" s="543"/>
      <c r="E20" s="543"/>
      <c r="F20" s="543"/>
      <c r="G20" s="543"/>
      <c r="H20" s="543"/>
      <c r="I20" s="544"/>
    </row>
    <row r="21" spans="1:10" ht="31.7" customHeight="1" x14ac:dyDescent="0.25">
      <c r="A21" s="489" t="s">
        <v>805</v>
      </c>
      <c r="B21" s="478"/>
      <c r="C21" s="478"/>
      <c r="D21" s="478"/>
      <c r="E21" s="484" t="s">
        <v>80</v>
      </c>
      <c r="F21" s="484"/>
      <c r="G21" s="484"/>
      <c r="H21" s="484"/>
      <c r="I21" s="39">
        <v>3</v>
      </c>
    </row>
    <row r="22" spans="1:10" x14ac:dyDescent="0.25">
      <c r="A22" s="485"/>
      <c r="B22" s="484"/>
      <c r="C22" s="484"/>
      <c r="D22" s="484"/>
      <c r="E22" s="484"/>
      <c r="F22" s="484"/>
      <c r="G22" s="484"/>
      <c r="H22" s="484"/>
      <c r="I22" s="39"/>
    </row>
    <row r="23" spans="1:10" x14ac:dyDescent="0.25">
      <c r="A23" s="542" t="s">
        <v>0</v>
      </c>
      <c r="B23" s="543"/>
      <c r="C23" s="543"/>
      <c r="D23" s="543"/>
      <c r="E23" s="543"/>
      <c r="F23" s="543"/>
      <c r="G23" s="543"/>
      <c r="H23" s="543"/>
      <c r="I23" s="544"/>
    </row>
    <row r="24" spans="1:10" x14ac:dyDescent="0.25">
      <c r="A24" s="490" t="s">
        <v>376</v>
      </c>
      <c r="B24" s="491"/>
      <c r="C24" s="491"/>
      <c r="D24" s="491"/>
      <c r="E24" s="491" t="s">
        <v>377</v>
      </c>
      <c r="F24" s="491"/>
      <c r="G24" s="491"/>
      <c r="H24" s="491"/>
      <c r="I24" s="42">
        <v>3</v>
      </c>
      <c r="J24" s="9"/>
    </row>
    <row r="25" spans="1:10" s="342" customFormat="1" ht="15" customHeight="1" x14ac:dyDescent="0.25">
      <c r="A25" s="490" t="s">
        <v>374</v>
      </c>
      <c r="B25" s="491"/>
      <c r="C25" s="491"/>
      <c r="D25" s="491"/>
      <c r="E25" s="491" t="s">
        <v>207</v>
      </c>
      <c r="F25" s="491"/>
      <c r="G25" s="491"/>
      <c r="H25" s="491"/>
      <c r="I25" s="42">
        <v>6</v>
      </c>
      <c r="J25" s="9"/>
    </row>
    <row r="26" spans="1:10" x14ac:dyDescent="0.25">
      <c r="A26" s="485" t="s">
        <v>368</v>
      </c>
      <c r="B26" s="484"/>
      <c r="C26" s="484"/>
      <c r="D26" s="484"/>
      <c r="E26" s="484" t="s">
        <v>199</v>
      </c>
      <c r="F26" s="484"/>
      <c r="G26" s="484"/>
      <c r="H26" s="484"/>
      <c r="I26" s="39">
        <v>6</v>
      </c>
    </row>
    <row r="27" spans="1:10" x14ac:dyDescent="0.25">
      <c r="A27" s="546" t="s">
        <v>1543</v>
      </c>
      <c r="B27" s="547"/>
      <c r="C27" s="547"/>
      <c r="D27" s="547"/>
      <c r="E27" s="547"/>
      <c r="F27" s="547"/>
      <c r="G27" s="547"/>
      <c r="H27" s="563"/>
      <c r="I27" s="73">
        <f>SUM(I24:I26,I21:I22,I17:I19,I10:I15,I7:I8,)</f>
        <v>62</v>
      </c>
    </row>
    <row r="28" spans="1:10" x14ac:dyDescent="0.25">
      <c r="A28" s="540" t="s">
        <v>6</v>
      </c>
      <c r="B28" s="540"/>
      <c r="C28" s="540"/>
      <c r="D28" s="540"/>
      <c r="E28" s="540"/>
      <c r="F28" s="540"/>
      <c r="G28" s="540"/>
      <c r="H28" s="540"/>
      <c r="I28" s="540"/>
    </row>
    <row r="29" spans="1:10" ht="40.700000000000003" customHeight="1" x14ac:dyDescent="0.25">
      <c r="A29" s="470" t="s">
        <v>830</v>
      </c>
      <c r="B29" s="470"/>
      <c r="C29" s="470"/>
      <c r="D29" s="470"/>
      <c r="E29" s="470"/>
      <c r="F29" s="470"/>
      <c r="G29" s="470"/>
      <c r="H29" s="470"/>
      <c r="I29" s="470"/>
    </row>
    <row r="30" spans="1:10" x14ac:dyDescent="0.25">
      <c r="A30" s="418" t="s">
        <v>560</v>
      </c>
      <c r="B30" s="418"/>
      <c r="C30" s="418" t="s">
        <v>1361</v>
      </c>
      <c r="D30" s="418"/>
    </row>
  </sheetData>
  <sheetProtection password="CA9D" sheet="1" objects="1" scenarios="1"/>
  <mergeCells count="47">
    <mergeCell ref="A8:D8"/>
    <mergeCell ref="E8:H8"/>
    <mergeCell ref="A9:I9"/>
    <mergeCell ref="A1:I1"/>
    <mergeCell ref="A2:I2"/>
    <mergeCell ref="A5:I5"/>
    <mergeCell ref="A6:I6"/>
    <mergeCell ref="A7:D7"/>
    <mergeCell ref="E7:H7"/>
    <mergeCell ref="A3:B3"/>
    <mergeCell ref="C3:I3"/>
    <mergeCell ref="A10:D10"/>
    <mergeCell ref="E10:H10"/>
    <mergeCell ref="A15:D15"/>
    <mergeCell ref="E15:H15"/>
    <mergeCell ref="A12:D12"/>
    <mergeCell ref="E12:H12"/>
    <mergeCell ref="A13:D13"/>
    <mergeCell ref="E13:H13"/>
    <mergeCell ref="A11:D11"/>
    <mergeCell ref="E11:H11"/>
    <mergeCell ref="C30:D30"/>
    <mergeCell ref="A14:D14"/>
    <mergeCell ref="E14:H14"/>
    <mergeCell ref="A17:D17"/>
    <mergeCell ref="E17:H17"/>
    <mergeCell ref="A18:D18"/>
    <mergeCell ref="A30:B30"/>
    <mergeCell ref="A29:I29"/>
    <mergeCell ref="A21:D21"/>
    <mergeCell ref="E21:H21"/>
    <mergeCell ref="A16:I16"/>
    <mergeCell ref="A19:D19"/>
    <mergeCell ref="E19:H19"/>
    <mergeCell ref="A20:I20"/>
    <mergeCell ref="E18:H18"/>
    <mergeCell ref="A23:I23"/>
    <mergeCell ref="A28:I28"/>
    <mergeCell ref="A22:D22"/>
    <mergeCell ref="E22:H22"/>
    <mergeCell ref="A24:D24"/>
    <mergeCell ref="E24:H24"/>
    <mergeCell ref="A26:D26"/>
    <mergeCell ref="E26:H26"/>
    <mergeCell ref="A25:D25"/>
    <mergeCell ref="E25:H25"/>
    <mergeCell ref="A27:H27"/>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287"/>
  <sheetViews>
    <sheetView view="pageLayout" topLeftCell="B260" zoomScaleNormal="100" workbookViewId="0">
      <selection activeCell="C272" sqref="C272:AD272"/>
    </sheetView>
  </sheetViews>
  <sheetFormatPr defaultColWidth="9.140625" defaultRowHeight="15" outlineLevelRow="1" x14ac:dyDescent="0.25"/>
  <cols>
    <col min="1" max="1" width="0.28515625" style="164" hidden="1" customWidth="1"/>
    <col min="2" max="3" width="2.85546875" style="164" customWidth="1"/>
    <col min="4" max="4" width="2.28515625" style="164" bestFit="1" customWidth="1"/>
    <col min="5" max="6" width="2.140625" style="164" bestFit="1" customWidth="1"/>
    <col min="7" max="29" width="2.42578125" style="164" customWidth="1"/>
    <col min="30" max="16384" width="9.140625" style="164"/>
  </cols>
  <sheetData>
    <row r="1" spans="1:31" s="279" customFormat="1" x14ac:dyDescent="0.25">
      <c r="B1" s="452" t="s">
        <v>2130</v>
      </c>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row>
    <row r="2" spans="1:31" ht="15" customHeight="1" x14ac:dyDescent="0.25">
      <c r="A2" s="87"/>
      <c r="B2" s="447" t="s">
        <v>52</v>
      </c>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row>
    <row r="3" spans="1:31" ht="15" customHeight="1" x14ac:dyDescent="0.25">
      <c r="A3" s="87"/>
      <c r="B3" s="447" t="s">
        <v>53</v>
      </c>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row>
    <row r="4" spans="1:31" ht="15" customHeight="1" x14ac:dyDescent="0.25">
      <c r="A4" s="87"/>
      <c r="B4" s="461" t="s">
        <v>54</v>
      </c>
      <c r="C4" s="461"/>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row>
    <row r="5" spans="1:31" ht="21.95" customHeight="1" x14ac:dyDescent="0.25">
      <c r="A5" s="87"/>
      <c r="B5" s="458"/>
      <c r="C5" s="458"/>
      <c r="D5" s="458"/>
      <c r="E5" s="458"/>
      <c r="F5" s="250" t="s">
        <v>61</v>
      </c>
      <c r="G5" s="250" t="s">
        <v>73</v>
      </c>
      <c r="H5" s="250" t="s">
        <v>262</v>
      </c>
      <c r="I5" s="250" t="s">
        <v>263</v>
      </c>
      <c r="J5" s="172" t="s">
        <v>264</v>
      </c>
      <c r="K5" s="172" t="s">
        <v>265</v>
      </c>
      <c r="L5" s="172" t="s">
        <v>266</v>
      </c>
      <c r="M5" s="172" t="s">
        <v>273</v>
      </c>
      <c r="N5" s="172" t="s">
        <v>279</v>
      </c>
      <c r="O5" s="172" t="s">
        <v>1132</v>
      </c>
      <c r="P5" s="172" t="s">
        <v>1133</v>
      </c>
      <c r="Q5" s="172" t="s">
        <v>296</v>
      </c>
      <c r="R5" s="172" t="s">
        <v>297</v>
      </c>
      <c r="S5" s="172" t="s">
        <v>305</v>
      </c>
      <c r="T5" s="172" t="s">
        <v>306</v>
      </c>
      <c r="U5" s="172" t="s">
        <v>307</v>
      </c>
      <c r="V5" s="172" t="s">
        <v>315</v>
      </c>
      <c r="W5" s="172" t="s">
        <v>316</v>
      </c>
      <c r="X5" s="172" t="s">
        <v>324</v>
      </c>
      <c r="Y5" s="172" t="s">
        <v>1135</v>
      </c>
      <c r="Z5" s="172" t="s">
        <v>1136</v>
      </c>
      <c r="AA5" s="250" t="s">
        <v>1137</v>
      </c>
      <c r="AB5" s="423"/>
      <c r="AC5" s="423"/>
      <c r="AD5" s="423"/>
    </row>
    <row r="6" spans="1:31" s="268" customFormat="1" ht="15" customHeight="1" outlineLevel="1" x14ac:dyDescent="0.25">
      <c r="A6" s="270"/>
      <c r="B6" s="269"/>
      <c r="C6" s="428" t="s">
        <v>2092</v>
      </c>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row>
    <row r="7" spans="1:31" s="268" customFormat="1" ht="15" customHeight="1" outlineLevel="1" x14ac:dyDescent="0.25">
      <c r="A7" s="270"/>
      <c r="B7" s="269"/>
      <c r="C7" s="428" t="s">
        <v>2060</v>
      </c>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row>
    <row r="8" spans="1:31" s="268" customFormat="1" ht="15" customHeight="1" outlineLevel="1" x14ac:dyDescent="0.25">
      <c r="A8" s="270"/>
      <c r="B8" s="269"/>
      <c r="C8" s="428" t="s">
        <v>2062</v>
      </c>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row>
    <row r="9" spans="1:31" s="268" customFormat="1" ht="15" customHeight="1" outlineLevel="1" x14ac:dyDescent="0.25">
      <c r="A9" s="270"/>
      <c r="B9" s="269"/>
      <c r="C9" s="427" t="s">
        <v>2389</v>
      </c>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row>
    <row r="10" spans="1:31" s="336" customFormat="1" ht="15" customHeight="1" outlineLevel="1" x14ac:dyDescent="0.25">
      <c r="A10" s="337"/>
      <c r="B10" s="335"/>
      <c r="C10" s="428" t="s">
        <v>2390</v>
      </c>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row>
    <row r="11" spans="1:31" s="336" customFormat="1" ht="15" customHeight="1" outlineLevel="1" x14ac:dyDescent="0.25">
      <c r="A11" s="337"/>
      <c r="B11" s="335"/>
      <c r="C11" s="428" t="s">
        <v>2391</v>
      </c>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row>
    <row r="12" spans="1:31" s="268" customFormat="1" ht="15" customHeight="1" outlineLevel="1" x14ac:dyDescent="0.25">
      <c r="A12" s="270"/>
      <c r="B12" s="435"/>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row>
    <row r="13" spans="1:31" s="268" customFormat="1" x14ac:dyDescent="0.25">
      <c r="B13" s="453" t="s">
        <v>2093</v>
      </c>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row>
    <row r="14" spans="1:31" x14ac:dyDescent="0.25">
      <c r="B14" s="453" t="s">
        <v>61</v>
      </c>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333" t="s">
        <v>2341</v>
      </c>
    </row>
    <row r="15" spans="1:31" ht="15" customHeight="1" outlineLevel="1" x14ac:dyDescent="0.25">
      <c r="A15" s="87"/>
      <c r="B15" s="171"/>
      <c r="C15" s="456" t="s">
        <v>1585</v>
      </c>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163">
        <v>24</v>
      </c>
    </row>
    <row r="16" spans="1:31" ht="15" customHeight="1" outlineLevel="1" x14ac:dyDescent="0.25">
      <c r="A16" s="87"/>
      <c r="B16" s="171"/>
      <c r="C16" s="457" t="s">
        <v>1304</v>
      </c>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334">
        <v>28</v>
      </c>
    </row>
    <row r="17" spans="1:31" ht="15" customHeight="1" outlineLevel="1" x14ac:dyDescent="0.25">
      <c r="A17" s="87"/>
      <c r="B17" s="171"/>
      <c r="C17" s="456" t="s">
        <v>1342</v>
      </c>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163">
        <v>29</v>
      </c>
    </row>
    <row r="18" spans="1:31" ht="15" customHeight="1" outlineLevel="1" x14ac:dyDescent="0.25">
      <c r="A18" s="87"/>
      <c r="B18" s="171"/>
      <c r="C18" s="457" t="s">
        <v>1278</v>
      </c>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334">
        <v>30</v>
      </c>
    </row>
    <row r="19" spans="1:31" ht="15" customHeight="1" outlineLevel="1" x14ac:dyDescent="0.25">
      <c r="A19" s="87"/>
      <c r="B19" s="171"/>
      <c r="C19" s="456" t="s">
        <v>1246</v>
      </c>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163">
        <v>21</v>
      </c>
    </row>
    <row r="20" spans="1:31" ht="15" customHeight="1" outlineLevel="1" x14ac:dyDescent="0.25">
      <c r="A20" s="87"/>
      <c r="B20" s="171"/>
      <c r="C20" s="457" t="s">
        <v>1209</v>
      </c>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334">
        <v>32</v>
      </c>
    </row>
    <row r="21" spans="1:31" s="243" customFormat="1" ht="15" customHeight="1" outlineLevel="1" x14ac:dyDescent="0.25">
      <c r="A21" s="248"/>
      <c r="B21" s="244"/>
      <c r="C21" s="451" t="s">
        <v>97</v>
      </c>
      <c r="D21" s="451"/>
      <c r="E21" s="451"/>
      <c r="F21" s="451"/>
      <c r="G21" s="451"/>
      <c r="H21" s="451"/>
      <c r="I21" s="451"/>
      <c r="J21" s="451"/>
      <c r="K21" s="451"/>
      <c r="L21" s="451"/>
      <c r="M21" s="451"/>
      <c r="N21" s="451"/>
      <c r="O21" s="451"/>
      <c r="P21" s="451"/>
      <c r="Q21" s="451"/>
      <c r="R21" s="451"/>
      <c r="S21" s="451"/>
      <c r="T21" s="451"/>
      <c r="U21" s="451"/>
      <c r="V21" s="451"/>
      <c r="W21" s="451"/>
      <c r="X21" s="451"/>
      <c r="Y21" s="451"/>
      <c r="Z21" s="451"/>
      <c r="AA21" s="451"/>
      <c r="AB21" s="451"/>
      <c r="AC21" s="451"/>
      <c r="AD21" s="451"/>
      <c r="AE21" s="163">
        <v>33</v>
      </c>
    </row>
    <row r="22" spans="1:31" ht="15" customHeight="1" outlineLevel="1" x14ac:dyDescent="0.25">
      <c r="A22" s="87"/>
      <c r="B22" s="171"/>
      <c r="C22" s="457" t="s">
        <v>1247</v>
      </c>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334">
        <v>34</v>
      </c>
    </row>
    <row r="23" spans="1:31" s="252" customFormat="1" ht="15" customHeight="1" outlineLevel="1" x14ac:dyDescent="0.25">
      <c r="A23" s="254"/>
      <c r="B23" s="251"/>
      <c r="C23" s="456" t="s">
        <v>1248</v>
      </c>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163">
        <v>35</v>
      </c>
    </row>
    <row r="24" spans="1:31" s="252" customFormat="1" ht="15" customHeight="1" outlineLevel="1" x14ac:dyDescent="0.25">
      <c r="A24" s="254"/>
      <c r="B24" s="251"/>
      <c r="C24" s="455" t="s">
        <v>121</v>
      </c>
      <c r="D24" s="455"/>
      <c r="E24" s="455"/>
      <c r="F24" s="455"/>
      <c r="G24" s="455"/>
      <c r="H24" s="455"/>
      <c r="I24" s="455"/>
      <c r="J24" s="455"/>
      <c r="K24" s="455"/>
      <c r="L24" s="455"/>
      <c r="M24" s="455"/>
      <c r="N24" s="455"/>
      <c r="O24" s="455"/>
      <c r="P24" s="455"/>
      <c r="Q24" s="455"/>
      <c r="R24" s="455"/>
      <c r="S24" s="455"/>
      <c r="T24" s="455"/>
      <c r="U24" s="455"/>
      <c r="V24" s="455"/>
      <c r="W24" s="455"/>
      <c r="X24" s="455"/>
      <c r="Y24" s="455"/>
      <c r="Z24" s="455"/>
      <c r="AA24" s="455"/>
      <c r="AB24" s="455"/>
      <c r="AC24" s="455"/>
      <c r="AD24" s="455"/>
      <c r="AE24" s="334">
        <v>36</v>
      </c>
    </row>
    <row r="25" spans="1:31" ht="15" customHeight="1" outlineLevel="1" x14ac:dyDescent="0.25">
      <c r="A25" s="87"/>
      <c r="B25" s="171"/>
      <c r="C25" s="451" t="s">
        <v>2035</v>
      </c>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163">
        <v>37</v>
      </c>
    </row>
    <row r="26" spans="1:31" ht="15" customHeight="1" outlineLevel="1" x14ac:dyDescent="0.25">
      <c r="A26" s="87"/>
      <c r="B26" s="171"/>
      <c r="C26" s="457" t="s">
        <v>1202</v>
      </c>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334">
        <v>38</v>
      </c>
    </row>
    <row r="27" spans="1:31" ht="15" customHeight="1" outlineLevel="1" x14ac:dyDescent="0.25">
      <c r="A27" s="87"/>
      <c r="B27" s="171"/>
      <c r="C27" s="456" t="s">
        <v>1305</v>
      </c>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163">
        <v>39</v>
      </c>
    </row>
    <row r="28" spans="1:31" ht="15" customHeight="1" outlineLevel="1" x14ac:dyDescent="0.25">
      <c r="A28" s="87"/>
      <c r="B28" s="171"/>
      <c r="C28" s="457" t="s">
        <v>1306</v>
      </c>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334">
        <v>40</v>
      </c>
    </row>
    <row r="29" spans="1:31" ht="15" customHeight="1" outlineLevel="1" x14ac:dyDescent="0.25">
      <c r="A29" s="87"/>
      <c r="B29" s="171"/>
      <c r="C29" s="456" t="s">
        <v>1249</v>
      </c>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163">
        <v>41</v>
      </c>
    </row>
    <row r="30" spans="1:31" ht="15" customHeight="1" outlineLevel="1" x14ac:dyDescent="0.25">
      <c r="A30" s="87"/>
      <c r="B30" s="171"/>
      <c r="C30" s="457" t="s">
        <v>359</v>
      </c>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334">
        <v>42</v>
      </c>
    </row>
    <row r="31" spans="1:31" ht="15" customHeight="1" outlineLevel="1" x14ac:dyDescent="0.25">
      <c r="A31" s="87"/>
      <c r="B31" s="171"/>
      <c r="C31" s="456" t="s">
        <v>1221</v>
      </c>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163">
        <v>44</v>
      </c>
    </row>
    <row r="32" spans="1:31" ht="15" customHeight="1" outlineLevel="1" x14ac:dyDescent="0.25">
      <c r="A32" s="87"/>
      <c r="B32" s="171"/>
      <c r="C32" s="457" t="s">
        <v>1186</v>
      </c>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334">
        <v>45</v>
      </c>
    </row>
    <row r="33" spans="1:31" ht="15" customHeight="1" outlineLevel="1" x14ac:dyDescent="0.25">
      <c r="A33" s="87"/>
      <c r="B33" s="171"/>
      <c r="C33" s="428" t="s">
        <v>1327</v>
      </c>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163">
        <v>46</v>
      </c>
    </row>
    <row r="34" spans="1:31" s="291" customFormat="1" ht="15" customHeight="1" outlineLevel="1" x14ac:dyDescent="0.25">
      <c r="A34" s="292"/>
      <c r="B34" s="290"/>
      <c r="C34" s="455" t="s">
        <v>2166</v>
      </c>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334">
        <v>45</v>
      </c>
    </row>
    <row r="35" spans="1:31" ht="15" customHeight="1" outlineLevel="1" x14ac:dyDescent="0.25">
      <c r="A35" s="87"/>
      <c r="B35" s="171"/>
      <c r="C35" s="428" t="s">
        <v>1307</v>
      </c>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163">
        <v>48</v>
      </c>
    </row>
    <row r="36" spans="1:31" ht="15" customHeight="1" outlineLevel="1" x14ac:dyDescent="0.25">
      <c r="A36" s="87"/>
      <c r="B36" s="171"/>
      <c r="C36" s="457" t="s">
        <v>1355</v>
      </c>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334">
        <v>49</v>
      </c>
    </row>
    <row r="37" spans="1:31" ht="15" customHeight="1" outlineLevel="1" x14ac:dyDescent="0.25">
      <c r="A37" s="87"/>
      <c r="B37" s="171"/>
      <c r="C37" s="456" t="s">
        <v>1216</v>
      </c>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163">
        <v>50</v>
      </c>
    </row>
    <row r="38" spans="1:31" ht="15" customHeight="1" outlineLevel="1" x14ac:dyDescent="0.25">
      <c r="A38" s="87"/>
      <c r="B38" s="171"/>
      <c r="C38" s="457" t="s">
        <v>1353</v>
      </c>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334">
        <v>52</v>
      </c>
    </row>
    <row r="39" spans="1:31" ht="15" customHeight="1" outlineLevel="1" x14ac:dyDescent="0.25">
      <c r="A39" s="87"/>
      <c r="B39" s="171"/>
      <c r="C39" s="456" t="s">
        <v>834</v>
      </c>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163">
        <v>53</v>
      </c>
    </row>
    <row r="40" spans="1:31" ht="15" customHeight="1" outlineLevel="1" x14ac:dyDescent="0.25">
      <c r="A40" s="87"/>
      <c r="B40" s="171"/>
      <c r="C40" s="457" t="s">
        <v>1228</v>
      </c>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334">
        <v>54</v>
      </c>
    </row>
    <row r="41" spans="1:31" ht="15" customHeight="1" outlineLevel="1" x14ac:dyDescent="0.25">
      <c r="A41" s="87"/>
      <c r="B41" s="171"/>
      <c r="C41" s="456" t="s">
        <v>1229</v>
      </c>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163">
        <v>56</v>
      </c>
    </row>
    <row r="42" spans="1:31" x14ac:dyDescent="0.25">
      <c r="A42" s="87"/>
      <c r="B42" s="438" t="s">
        <v>73</v>
      </c>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71"/>
    </row>
    <row r="43" spans="1:31" ht="15" customHeight="1" outlineLevel="1" x14ac:dyDescent="0.25">
      <c r="A43" s="87"/>
      <c r="B43" s="171"/>
      <c r="C43" s="449" t="s">
        <v>1174</v>
      </c>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163">
        <v>57</v>
      </c>
    </row>
    <row r="44" spans="1:31" ht="15" customHeight="1" outlineLevel="1" x14ac:dyDescent="0.25">
      <c r="A44" s="87"/>
      <c r="B44" s="171"/>
      <c r="C44" s="454" t="s">
        <v>1624</v>
      </c>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334">
        <v>61</v>
      </c>
    </row>
    <row r="45" spans="1:31" ht="15" customHeight="1" outlineLevel="1" x14ac:dyDescent="0.25">
      <c r="A45" s="87"/>
      <c r="B45" s="171"/>
      <c r="C45" s="449" t="s">
        <v>1625</v>
      </c>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163">
        <v>62</v>
      </c>
    </row>
    <row r="46" spans="1:31" ht="15" customHeight="1" outlineLevel="1" x14ac:dyDescent="0.25">
      <c r="A46" s="87"/>
      <c r="B46" s="171"/>
      <c r="C46" s="454" t="s">
        <v>1343</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334">
        <v>63</v>
      </c>
    </row>
    <row r="47" spans="1:31" ht="15" customHeight="1" outlineLevel="1" x14ac:dyDescent="0.25">
      <c r="A47" s="87"/>
      <c r="B47" s="171"/>
      <c r="C47" s="449" t="s">
        <v>1626</v>
      </c>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163">
        <v>64</v>
      </c>
    </row>
    <row r="48" spans="1:31" ht="15" customHeight="1" outlineLevel="1" x14ac:dyDescent="0.25">
      <c r="A48" s="87"/>
      <c r="B48" s="171"/>
      <c r="C48" s="454" t="s">
        <v>1627</v>
      </c>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334">
        <v>65</v>
      </c>
    </row>
    <row r="49" spans="1:31" ht="15" customHeight="1" outlineLevel="1" x14ac:dyDescent="0.25">
      <c r="A49" s="87"/>
      <c r="B49" s="171"/>
      <c r="C49" s="449" t="s">
        <v>1586</v>
      </c>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163">
        <v>68</v>
      </c>
    </row>
    <row r="50" spans="1:31" ht="15" customHeight="1" outlineLevel="1" x14ac:dyDescent="0.25">
      <c r="A50" s="87"/>
      <c r="B50" s="171"/>
      <c r="C50" s="454" t="s">
        <v>1587</v>
      </c>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334">
        <v>69</v>
      </c>
    </row>
    <row r="51" spans="1:31" ht="15" customHeight="1" outlineLevel="1" x14ac:dyDescent="0.25">
      <c r="A51" s="87"/>
      <c r="B51" s="171"/>
      <c r="C51" s="449" t="s">
        <v>1588</v>
      </c>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163">
        <v>70</v>
      </c>
    </row>
    <row r="52" spans="1:31" ht="15" customHeight="1" outlineLevel="1" x14ac:dyDescent="0.25">
      <c r="A52" s="87"/>
      <c r="B52" s="171"/>
      <c r="C52" s="454" t="s">
        <v>1589</v>
      </c>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334">
        <v>71</v>
      </c>
    </row>
    <row r="53" spans="1:31" ht="15" customHeight="1" outlineLevel="1" x14ac:dyDescent="0.25">
      <c r="A53" s="87"/>
      <c r="B53" s="171"/>
      <c r="C53" s="449" t="s">
        <v>1628</v>
      </c>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163">
        <v>72</v>
      </c>
    </row>
    <row r="54" spans="1:31" ht="15" customHeight="1" outlineLevel="1" x14ac:dyDescent="0.25">
      <c r="A54" s="87"/>
      <c r="B54" s="171"/>
      <c r="C54" s="454" t="s">
        <v>1629</v>
      </c>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334">
        <v>73</v>
      </c>
    </row>
    <row r="55" spans="1:31" ht="15" customHeight="1" outlineLevel="1" x14ac:dyDescent="0.25">
      <c r="A55" s="87"/>
      <c r="B55" s="171"/>
      <c r="C55" s="449" t="s">
        <v>1251</v>
      </c>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163">
        <v>74</v>
      </c>
    </row>
    <row r="56" spans="1:31" ht="15" customHeight="1" outlineLevel="1" x14ac:dyDescent="0.25">
      <c r="A56" s="87"/>
      <c r="B56" s="171"/>
      <c r="C56" s="454" t="s">
        <v>1187</v>
      </c>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334">
        <v>57</v>
      </c>
    </row>
    <row r="57" spans="1:31" ht="15" customHeight="1" outlineLevel="1" x14ac:dyDescent="0.25">
      <c r="A57" s="87"/>
      <c r="B57" s="171"/>
      <c r="C57" s="449" t="s">
        <v>1252</v>
      </c>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163">
        <v>75</v>
      </c>
    </row>
    <row r="58" spans="1:31" x14ac:dyDescent="0.25">
      <c r="A58" s="87"/>
      <c r="B58" s="438" t="s">
        <v>262</v>
      </c>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71"/>
    </row>
    <row r="59" spans="1:31" outlineLevel="1" x14ac:dyDescent="0.25">
      <c r="A59" s="87"/>
      <c r="B59" s="171"/>
      <c r="C59" s="437" t="s">
        <v>1344</v>
      </c>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163">
        <v>76</v>
      </c>
    </row>
    <row r="60" spans="1:31" outlineLevel="1" x14ac:dyDescent="0.25">
      <c r="A60" s="87"/>
      <c r="B60" s="171"/>
      <c r="C60" s="450" t="s">
        <v>1637</v>
      </c>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334">
        <v>77</v>
      </c>
    </row>
    <row r="61" spans="1:31" outlineLevel="1" x14ac:dyDescent="0.25">
      <c r="A61" s="87"/>
      <c r="B61" s="171"/>
      <c r="C61" s="437" t="s">
        <v>1646</v>
      </c>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163">
        <v>78</v>
      </c>
    </row>
    <row r="62" spans="1:31" outlineLevel="1" x14ac:dyDescent="0.25">
      <c r="A62" s="87"/>
      <c r="B62" s="171"/>
      <c r="C62" s="450" t="s">
        <v>1308</v>
      </c>
      <c r="D62" s="450"/>
      <c r="E62" s="450"/>
      <c r="F62" s="450"/>
      <c r="G62" s="450"/>
      <c r="H62" s="450"/>
      <c r="I62" s="450"/>
      <c r="J62" s="450"/>
      <c r="K62" s="450"/>
      <c r="L62" s="450"/>
      <c r="M62" s="450"/>
      <c r="N62" s="450"/>
      <c r="O62" s="450"/>
      <c r="P62" s="450"/>
      <c r="Q62" s="450"/>
      <c r="R62" s="450"/>
      <c r="S62" s="450"/>
      <c r="T62" s="450"/>
      <c r="U62" s="450"/>
      <c r="V62" s="450"/>
      <c r="W62" s="450"/>
      <c r="X62" s="450"/>
      <c r="Y62" s="450"/>
      <c r="Z62" s="450"/>
      <c r="AA62" s="450"/>
      <c r="AB62" s="450"/>
      <c r="AC62" s="450"/>
      <c r="AD62" s="450"/>
      <c r="AE62" s="334">
        <v>82</v>
      </c>
    </row>
    <row r="63" spans="1:31" outlineLevel="1" x14ac:dyDescent="0.25">
      <c r="A63" s="87"/>
      <c r="B63" s="171"/>
      <c r="C63" s="437" t="s">
        <v>1197</v>
      </c>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163">
        <v>83</v>
      </c>
    </row>
    <row r="64" spans="1:31" outlineLevel="1" x14ac:dyDescent="0.25">
      <c r="A64" s="87"/>
      <c r="B64" s="171"/>
      <c r="C64" s="450" t="s">
        <v>1210</v>
      </c>
      <c r="D64" s="450"/>
      <c r="E64" s="450"/>
      <c r="F64" s="450"/>
      <c r="G64" s="450"/>
      <c r="H64" s="450"/>
      <c r="I64" s="450"/>
      <c r="J64" s="450"/>
      <c r="K64" s="450"/>
      <c r="L64" s="450"/>
      <c r="M64" s="450"/>
      <c r="N64" s="450"/>
      <c r="O64" s="450"/>
      <c r="P64" s="450"/>
      <c r="Q64" s="450"/>
      <c r="R64" s="450"/>
      <c r="S64" s="450"/>
      <c r="T64" s="450"/>
      <c r="U64" s="450"/>
      <c r="V64" s="450"/>
      <c r="W64" s="450"/>
      <c r="X64" s="450"/>
      <c r="Y64" s="450"/>
      <c r="Z64" s="450"/>
      <c r="AA64" s="450"/>
      <c r="AB64" s="450"/>
      <c r="AC64" s="450"/>
      <c r="AD64" s="450"/>
      <c r="AE64" s="334">
        <v>84</v>
      </c>
    </row>
    <row r="65" spans="1:31" outlineLevel="1" x14ac:dyDescent="0.25">
      <c r="A65" s="87"/>
      <c r="B65" s="171"/>
      <c r="C65" s="437" t="s">
        <v>1280</v>
      </c>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163">
        <v>85</v>
      </c>
    </row>
    <row r="66" spans="1:31" outlineLevel="1" x14ac:dyDescent="0.25">
      <c r="A66" s="87"/>
      <c r="B66" s="171"/>
      <c r="C66" s="450" t="s">
        <v>1338</v>
      </c>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334">
        <v>86</v>
      </c>
    </row>
    <row r="67" spans="1:31" outlineLevel="1" x14ac:dyDescent="0.25">
      <c r="A67" s="87"/>
      <c r="B67" s="171"/>
      <c r="C67" s="437" t="s">
        <v>1281</v>
      </c>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163">
        <v>87</v>
      </c>
    </row>
    <row r="68" spans="1:31" outlineLevel="1" x14ac:dyDescent="0.25">
      <c r="A68" s="87"/>
      <c r="B68" s="171"/>
      <c r="C68" s="450" t="s">
        <v>1964</v>
      </c>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450"/>
      <c r="AE68" s="334">
        <v>88</v>
      </c>
    </row>
    <row r="69" spans="1:31" outlineLevel="1" x14ac:dyDescent="0.25">
      <c r="A69" s="87"/>
      <c r="B69" s="171"/>
      <c r="C69" s="449" t="s">
        <v>1619</v>
      </c>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c r="AE69" s="163">
        <v>90</v>
      </c>
    </row>
    <row r="70" spans="1:31" outlineLevel="1" x14ac:dyDescent="0.25">
      <c r="A70" s="87"/>
      <c r="B70" s="171"/>
      <c r="C70" s="450" t="s">
        <v>1965</v>
      </c>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334">
        <v>93</v>
      </c>
    </row>
    <row r="71" spans="1:31" outlineLevel="1" x14ac:dyDescent="0.25">
      <c r="A71" s="87"/>
      <c r="B71" s="171"/>
      <c r="C71" s="437" t="s">
        <v>1230</v>
      </c>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163">
        <v>95</v>
      </c>
    </row>
    <row r="72" spans="1:31" outlineLevel="1" x14ac:dyDescent="0.25">
      <c r="A72" s="87"/>
      <c r="B72" s="171"/>
      <c r="C72" s="450" t="s">
        <v>1651</v>
      </c>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334">
        <v>96</v>
      </c>
    </row>
    <row r="73" spans="1:31" outlineLevel="1" x14ac:dyDescent="0.25">
      <c r="A73" s="87"/>
      <c r="B73" s="171"/>
      <c r="C73" s="437" t="s">
        <v>1339</v>
      </c>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163">
        <v>97</v>
      </c>
    </row>
    <row r="74" spans="1:31" outlineLevel="1" x14ac:dyDescent="0.25">
      <c r="A74" s="87"/>
      <c r="B74" s="171"/>
      <c r="C74" s="459" t="s">
        <v>1311</v>
      </c>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334">
        <v>98</v>
      </c>
    </row>
    <row r="75" spans="1:31" outlineLevel="1" x14ac:dyDescent="0.25">
      <c r="A75" s="87"/>
      <c r="B75" s="171"/>
      <c r="C75" s="437" t="s">
        <v>1590</v>
      </c>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163">
        <v>99</v>
      </c>
    </row>
    <row r="76" spans="1:31" outlineLevel="1" x14ac:dyDescent="0.25">
      <c r="A76" s="87"/>
      <c r="B76" s="171"/>
      <c r="C76" s="454" t="s">
        <v>1222</v>
      </c>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334">
        <v>100</v>
      </c>
    </row>
    <row r="77" spans="1:31" outlineLevel="1" x14ac:dyDescent="0.25">
      <c r="A77" s="87"/>
      <c r="B77" s="171"/>
      <c r="C77" s="449" t="s">
        <v>1638</v>
      </c>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163">
        <v>101</v>
      </c>
    </row>
    <row r="78" spans="1:31" outlineLevel="1" x14ac:dyDescent="0.25">
      <c r="A78" s="87"/>
      <c r="B78" s="171"/>
      <c r="C78" s="450" t="s">
        <v>1652</v>
      </c>
      <c r="D78" s="450"/>
      <c r="E78" s="450"/>
      <c r="F78" s="450"/>
      <c r="G78" s="450"/>
      <c r="H78" s="450"/>
      <c r="I78" s="450"/>
      <c r="J78" s="450"/>
      <c r="K78" s="450"/>
      <c r="L78" s="450"/>
      <c r="M78" s="450"/>
      <c r="N78" s="450"/>
      <c r="O78" s="450"/>
      <c r="P78" s="450"/>
      <c r="Q78" s="450"/>
      <c r="R78" s="450"/>
      <c r="S78" s="450"/>
      <c r="T78" s="450"/>
      <c r="U78" s="450"/>
      <c r="V78" s="450"/>
      <c r="W78" s="450"/>
      <c r="X78" s="450"/>
      <c r="Y78" s="450"/>
      <c r="Z78" s="450"/>
      <c r="AA78" s="450"/>
      <c r="AB78" s="450"/>
      <c r="AC78" s="450"/>
      <c r="AD78" s="450"/>
      <c r="AE78" s="334">
        <v>102</v>
      </c>
    </row>
    <row r="79" spans="1:31" outlineLevel="1" x14ac:dyDescent="0.25">
      <c r="A79" s="87"/>
      <c r="B79" s="171"/>
      <c r="C79" s="437" t="s">
        <v>1312</v>
      </c>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163">
        <v>105</v>
      </c>
    </row>
    <row r="80" spans="1:31" outlineLevel="1" x14ac:dyDescent="0.25">
      <c r="A80" s="87"/>
      <c r="B80" s="171"/>
      <c r="C80" s="450" t="s">
        <v>1620</v>
      </c>
      <c r="D80" s="450"/>
      <c r="E80" s="450"/>
      <c r="F80" s="450"/>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334">
        <v>106</v>
      </c>
    </row>
    <row r="81" spans="1:31" outlineLevel="1" x14ac:dyDescent="0.25">
      <c r="A81" s="87"/>
      <c r="B81" s="171"/>
      <c r="C81" s="437" t="s">
        <v>1217</v>
      </c>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163">
        <v>109</v>
      </c>
    </row>
    <row r="82" spans="1:31" outlineLevel="1" x14ac:dyDescent="0.25">
      <c r="A82" s="87"/>
      <c r="B82" s="171"/>
      <c r="C82" s="450" t="s">
        <v>1268</v>
      </c>
      <c r="D82" s="450"/>
      <c r="E82" s="450"/>
      <c r="F82" s="450"/>
      <c r="G82" s="450"/>
      <c r="H82" s="450"/>
      <c r="I82" s="450"/>
      <c r="J82" s="450"/>
      <c r="K82" s="450"/>
      <c r="L82" s="450"/>
      <c r="M82" s="450"/>
      <c r="N82" s="450"/>
      <c r="O82" s="450"/>
      <c r="P82" s="450"/>
      <c r="Q82" s="450"/>
      <c r="R82" s="450"/>
      <c r="S82" s="450"/>
      <c r="T82" s="450"/>
      <c r="U82" s="450"/>
      <c r="V82" s="450"/>
      <c r="W82" s="450"/>
      <c r="X82" s="450"/>
      <c r="Y82" s="450"/>
      <c r="Z82" s="450"/>
      <c r="AA82" s="450"/>
      <c r="AB82" s="450"/>
      <c r="AC82" s="450"/>
      <c r="AD82" s="450"/>
      <c r="AE82" s="334">
        <v>110</v>
      </c>
    </row>
    <row r="83" spans="1:31" outlineLevel="1" x14ac:dyDescent="0.25">
      <c r="A83" s="87"/>
      <c r="B83" s="171"/>
      <c r="C83" s="437" t="s">
        <v>2343</v>
      </c>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163">
        <v>111</v>
      </c>
    </row>
    <row r="84" spans="1:31" outlineLevel="1" x14ac:dyDescent="0.25">
      <c r="A84" s="87"/>
      <c r="B84" s="171"/>
      <c r="C84" s="455" t="s">
        <v>1300</v>
      </c>
      <c r="D84" s="455"/>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455"/>
      <c r="AD84" s="455"/>
      <c r="AE84" s="334">
        <v>112</v>
      </c>
    </row>
    <row r="85" spans="1:31" x14ac:dyDescent="0.25">
      <c r="A85" s="87"/>
      <c r="B85" s="438" t="s">
        <v>263</v>
      </c>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71"/>
    </row>
    <row r="86" spans="1:31" outlineLevel="1" x14ac:dyDescent="0.25">
      <c r="A86" s="87"/>
      <c r="B86" s="171"/>
      <c r="C86" s="437" t="s">
        <v>2344</v>
      </c>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163">
        <v>113</v>
      </c>
    </row>
    <row r="87" spans="1:31" outlineLevel="1" x14ac:dyDescent="0.25">
      <c r="A87" s="87"/>
      <c r="B87" s="171"/>
      <c r="C87" s="450" t="s">
        <v>1653</v>
      </c>
      <c r="D87" s="450"/>
      <c r="E87" s="450"/>
      <c r="F87" s="450"/>
      <c r="G87" s="450"/>
      <c r="H87" s="450"/>
      <c r="I87" s="450"/>
      <c r="J87" s="450"/>
      <c r="K87" s="450"/>
      <c r="L87" s="450"/>
      <c r="M87" s="450"/>
      <c r="N87" s="450"/>
      <c r="O87" s="450"/>
      <c r="P87" s="450"/>
      <c r="Q87" s="450"/>
      <c r="R87" s="450"/>
      <c r="S87" s="450"/>
      <c r="T87" s="450"/>
      <c r="U87" s="450"/>
      <c r="V87" s="450"/>
      <c r="W87" s="450"/>
      <c r="X87" s="450"/>
      <c r="Y87" s="450"/>
      <c r="Z87" s="450"/>
      <c r="AA87" s="450"/>
      <c r="AB87" s="450"/>
      <c r="AC87" s="450"/>
      <c r="AD87" s="450"/>
      <c r="AE87" s="334">
        <v>114</v>
      </c>
    </row>
    <row r="88" spans="1:31" outlineLevel="1" x14ac:dyDescent="0.25">
      <c r="A88" s="87"/>
      <c r="B88" s="171"/>
      <c r="C88" s="437" t="s">
        <v>1301</v>
      </c>
      <c r="D88" s="437"/>
      <c r="E88" s="437"/>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163">
        <v>115</v>
      </c>
    </row>
    <row r="89" spans="1:31" outlineLevel="1" x14ac:dyDescent="0.25">
      <c r="A89" s="87"/>
      <c r="B89" s="171"/>
      <c r="C89" s="455" t="s">
        <v>1364</v>
      </c>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334">
        <v>116</v>
      </c>
    </row>
    <row r="90" spans="1:31" x14ac:dyDescent="0.25">
      <c r="A90" s="87"/>
      <c r="B90" s="438" t="s">
        <v>264</v>
      </c>
      <c r="C90" s="438"/>
      <c r="D90" s="438"/>
      <c r="E90" s="438"/>
      <c r="F90" s="438"/>
      <c r="G90" s="438"/>
      <c r="H90" s="438"/>
      <c r="I90" s="438"/>
      <c r="J90" s="438"/>
      <c r="K90" s="438"/>
      <c r="L90" s="438"/>
      <c r="M90" s="438"/>
      <c r="N90" s="438"/>
      <c r="O90" s="438"/>
      <c r="P90" s="438"/>
      <c r="Q90" s="438"/>
      <c r="R90" s="438"/>
      <c r="S90" s="438"/>
      <c r="T90" s="438"/>
      <c r="U90" s="438"/>
      <c r="V90" s="438"/>
      <c r="W90" s="438"/>
      <c r="X90" s="438"/>
      <c r="Y90" s="438"/>
      <c r="Z90" s="438"/>
      <c r="AA90" s="438"/>
      <c r="AB90" s="438"/>
      <c r="AC90" s="438"/>
      <c r="AD90" s="438"/>
      <c r="AE90" s="71"/>
    </row>
    <row r="91" spans="1:31" s="173" customFormat="1" x14ac:dyDescent="0.25">
      <c r="A91" s="87"/>
      <c r="B91" s="174"/>
      <c r="C91" s="451" t="s">
        <v>1204</v>
      </c>
      <c r="D91" s="451"/>
      <c r="E91" s="451"/>
      <c r="F91" s="451"/>
      <c r="G91" s="451"/>
      <c r="H91" s="451"/>
      <c r="I91" s="451"/>
      <c r="J91" s="451"/>
      <c r="K91" s="451"/>
      <c r="L91" s="451"/>
      <c r="M91" s="451"/>
      <c r="N91" s="451"/>
      <c r="O91" s="451"/>
      <c r="P91" s="451"/>
      <c r="Q91" s="451"/>
      <c r="R91" s="451"/>
      <c r="S91" s="451"/>
      <c r="T91" s="451"/>
      <c r="U91" s="451"/>
      <c r="V91" s="451"/>
      <c r="W91" s="451"/>
      <c r="X91" s="451"/>
      <c r="Y91" s="451"/>
      <c r="Z91" s="451"/>
      <c r="AA91" s="451"/>
      <c r="AB91" s="451"/>
      <c r="AC91" s="451"/>
      <c r="AD91" s="451"/>
      <c r="AE91" s="163">
        <v>117</v>
      </c>
    </row>
    <row r="92" spans="1:31" s="255" customFormat="1" x14ac:dyDescent="0.25">
      <c r="A92" s="260"/>
      <c r="B92" s="256"/>
      <c r="C92" s="455" t="s">
        <v>2041</v>
      </c>
      <c r="D92" s="455"/>
      <c r="E92" s="455"/>
      <c r="F92" s="455"/>
      <c r="G92" s="455"/>
      <c r="H92" s="455"/>
      <c r="I92" s="455"/>
      <c r="J92" s="455"/>
      <c r="K92" s="455"/>
      <c r="L92" s="455"/>
      <c r="M92" s="455"/>
      <c r="N92" s="455"/>
      <c r="O92" s="455"/>
      <c r="P92" s="455"/>
      <c r="Q92" s="455"/>
      <c r="R92" s="455"/>
      <c r="S92" s="455"/>
      <c r="T92" s="455"/>
      <c r="U92" s="455"/>
      <c r="V92" s="455"/>
      <c r="W92" s="455"/>
      <c r="X92" s="455"/>
      <c r="Y92" s="455"/>
      <c r="Z92" s="455"/>
      <c r="AA92" s="455"/>
      <c r="AB92" s="455"/>
      <c r="AC92" s="455"/>
      <c r="AD92" s="455"/>
      <c r="AE92" s="334">
        <v>118</v>
      </c>
    </row>
    <row r="93" spans="1:31" outlineLevel="1" x14ac:dyDescent="0.25">
      <c r="A93" s="87"/>
      <c r="B93" s="171"/>
      <c r="C93" s="437" t="s">
        <v>1639</v>
      </c>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163">
        <v>119</v>
      </c>
    </row>
    <row r="94" spans="1:31" outlineLevel="1" x14ac:dyDescent="0.25">
      <c r="A94" s="87"/>
      <c r="B94" s="171"/>
      <c r="C94" s="454" t="s">
        <v>1656</v>
      </c>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334">
        <v>57</v>
      </c>
    </row>
    <row r="95" spans="1:31" outlineLevel="1" x14ac:dyDescent="0.25">
      <c r="A95" s="87"/>
      <c r="B95" s="171"/>
      <c r="C95" s="437" t="s">
        <v>1654</v>
      </c>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163">
        <v>121</v>
      </c>
    </row>
    <row r="96" spans="1:31" outlineLevel="1" x14ac:dyDescent="0.25">
      <c r="A96" s="87"/>
      <c r="B96" s="171"/>
      <c r="C96" s="450" t="s">
        <v>472</v>
      </c>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334">
        <v>122</v>
      </c>
    </row>
    <row r="97" spans="1:31" outlineLevel="1" x14ac:dyDescent="0.25">
      <c r="A97" s="87"/>
      <c r="B97" s="171"/>
      <c r="C97" s="437" t="s">
        <v>1340</v>
      </c>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163">
        <v>123</v>
      </c>
    </row>
    <row r="98" spans="1:31" outlineLevel="1" x14ac:dyDescent="0.25">
      <c r="A98" s="87"/>
      <c r="B98" s="171"/>
      <c r="C98" s="450" t="s">
        <v>1313</v>
      </c>
      <c r="D98" s="450"/>
      <c r="E98" s="450"/>
      <c r="F98" s="450"/>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334">
        <v>125</v>
      </c>
    </row>
    <row r="99" spans="1:31" outlineLevel="1" x14ac:dyDescent="0.25">
      <c r="A99" s="87"/>
      <c r="B99" s="171"/>
      <c r="C99" s="437" t="s">
        <v>1199</v>
      </c>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163">
        <v>127</v>
      </c>
    </row>
    <row r="100" spans="1:31" outlineLevel="1" x14ac:dyDescent="0.25">
      <c r="A100" s="87"/>
      <c r="B100" s="171"/>
      <c r="C100" s="454" t="s">
        <v>1657</v>
      </c>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4"/>
      <c r="AB100" s="454"/>
      <c r="AC100" s="454"/>
      <c r="AD100" s="454"/>
      <c r="AE100" s="334">
        <v>128</v>
      </c>
    </row>
    <row r="101" spans="1:31" outlineLevel="1" x14ac:dyDescent="0.25">
      <c r="A101" s="87"/>
      <c r="B101" s="171"/>
      <c r="C101" s="437" t="s">
        <v>1336</v>
      </c>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163">
        <v>129</v>
      </c>
    </row>
    <row r="102" spans="1:31" outlineLevel="1" x14ac:dyDescent="0.25">
      <c r="A102" s="87"/>
      <c r="B102" s="171"/>
      <c r="C102" s="450" t="s">
        <v>1083</v>
      </c>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334">
        <v>130</v>
      </c>
    </row>
    <row r="103" spans="1:31" outlineLevel="1" x14ac:dyDescent="0.25">
      <c r="A103" s="87"/>
      <c r="B103" s="171"/>
      <c r="C103" s="437" t="s">
        <v>1591</v>
      </c>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c r="AA103" s="437"/>
      <c r="AB103" s="437"/>
      <c r="AC103" s="437"/>
      <c r="AD103" s="437"/>
      <c r="AE103" s="163">
        <v>134</v>
      </c>
    </row>
    <row r="104" spans="1:31" outlineLevel="1" x14ac:dyDescent="0.25">
      <c r="A104" s="87"/>
      <c r="B104" s="171"/>
      <c r="C104" s="450" t="s">
        <v>1592</v>
      </c>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334">
        <v>135</v>
      </c>
    </row>
    <row r="105" spans="1:31" outlineLevel="1" x14ac:dyDescent="0.25">
      <c r="A105" s="87"/>
      <c r="B105" s="171"/>
      <c r="C105" s="437" t="s">
        <v>1593</v>
      </c>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163">
        <v>136</v>
      </c>
    </row>
    <row r="106" spans="1:31" outlineLevel="1" x14ac:dyDescent="0.25">
      <c r="A106" s="87"/>
      <c r="B106" s="171"/>
      <c r="C106" s="450" t="s">
        <v>1594</v>
      </c>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334">
        <v>137</v>
      </c>
    </row>
    <row r="107" spans="1:31" outlineLevel="1" x14ac:dyDescent="0.25">
      <c r="A107" s="87"/>
      <c r="B107" s="171"/>
      <c r="C107" s="437" t="s">
        <v>1595</v>
      </c>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163">
        <v>138</v>
      </c>
    </row>
    <row r="108" spans="1:31" outlineLevel="1" x14ac:dyDescent="0.25">
      <c r="A108" s="87"/>
      <c r="B108" s="171"/>
      <c r="C108" s="450" t="s">
        <v>1596</v>
      </c>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334">
        <v>139</v>
      </c>
    </row>
    <row r="109" spans="1:31" outlineLevel="1" x14ac:dyDescent="0.25">
      <c r="A109" s="87"/>
      <c r="B109" s="171"/>
      <c r="C109" s="437" t="s">
        <v>1630</v>
      </c>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163">
        <v>140</v>
      </c>
    </row>
    <row r="110" spans="1:31" outlineLevel="1" x14ac:dyDescent="0.25">
      <c r="A110" s="87"/>
      <c r="B110" s="171"/>
      <c r="C110" s="450" t="s">
        <v>1655</v>
      </c>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334">
        <v>141</v>
      </c>
    </row>
    <row r="111" spans="1:31" s="344" customFormat="1" outlineLevel="1" x14ac:dyDescent="0.25">
      <c r="A111" s="345"/>
      <c r="B111" s="343"/>
      <c r="C111" s="451" t="s">
        <v>2445</v>
      </c>
      <c r="D111" s="451"/>
      <c r="E111" s="451"/>
      <c r="F111" s="451"/>
      <c r="G111" s="451"/>
      <c r="H111" s="451"/>
      <c r="I111" s="451"/>
      <c r="J111" s="451"/>
      <c r="K111" s="451"/>
      <c r="L111" s="451"/>
      <c r="M111" s="451"/>
      <c r="N111" s="451"/>
      <c r="O111" s="451"/>
      <c r="P111" s="451"/>
      <c r="Q111" s="451"/>
      <c r="R111" s="451"/>
      <c r="S111" s="451"/>
      <c r="T111" s="451"/>
      <c r="U111" s="451"/>
      <c r="V111" s="451"/>
      <c r="W111" s="451"/>
      <c r="X111" s="451"/>
      <c r="Y111" s="451"/>
      <c r="Z111" s="451"/>
      <c r="AA111" s="451"/>
      <c r="AB111" s="451"/>
      <c r="AC111" s="451"/>
      <c r="AD111" s="451"/>
      <c r="AE111" s="412">
        <v>142</v>
      </c>
    </row>
    <row r="112" spans="1:31" outlineLevel="1" x14ac:dyDescent="0.25">
      <c r="A112" s="87"/>
      <c r="B112" s="171"/>
      <c r="C112" s="455" t="s">
        <v>2446</v>
      </c>
      <c r="D112" s="455"/>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5"/>
      <c r="AA112" s="455"/>
      <c r="AB112" s="455"/>
      <c r="AC112" s="455"/>
      <c r="AD112" s="455"/>
      <c r="AE112" s="413">
        <v>143</v>
      </c>
    </row>
    <row r="113" spans="1:31" outlineLevel="1" x14ac:dyDescent="0.25">
      <c r="A113" s="87"/>
      <c r="B113" s="171"/>
      <c r="C113" s="449" t="s">
        <v>1194</v>
      </c>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163">
        <v>57</v>
      </c>
    </row>
    <row r="114" spans="1:31" outlineLevel="1" x14ac:dyDescent="0.25">
      <c r="A114" s="87"/>
      <c r="B114" s="171"/>
      <c r="C114" s="450" t="s">
        <v>1254</v>
      </c>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334">
        <v>144</v>
      </c>
    </row>
    <row r="115" spans="1:31" outlineLevel="1" x14ac:dyDescent="0.25">
      <c r="A115" s="87"/>
      <c r="B115" s="171"/>
      <c r="C115" s="437" t="s">
        <v>1335</v>
      </c>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c r="AA115" s="437"/>
      <c r="AB115" s="437"/>
      <c r="AC115" s="437"/>
      <c r="AD115" s="437"/>
      <c r="AE115" s="163">
        <v>145</v>
      </c>
    </row>
    <row r="116" spans="1:31" outlineLevel="1" x14ac:dyDescent="0.25">
      <c r="A116" s="87"/>
      <c r="B116" s="171"/>
      <c r="C116" s="450" t="s">
        <v>855</v>
      </c>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334">
        <v>146</v>
      </c>
    </row>
    <row r="117" spans="1:31" outlineLevel="1" x14ac:dyDescent="0.25">
      <c r="A117" s="87"/>
      <c r="B117" s="171"/>
      <c r="C117" s="437" t="s">
        <v>1299</v>
      </c>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163">
        <v>147</v>
      </c>
    </row>
    <row r="118" spans="1:31" x14ac:dyDescent="0.25">
      <c r="A118" s="87"/>
      <c r="B118" s="438" t="s">
        <v>265</v>
      </c>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438"/>
      <c r="AE118" s="71"/>
    </row>
    <row r="119" spans="1:31" outlineLevel="1" x14ac:dyDescent="0.25">
      <c r="A119" s="87"/>
      <c r="B119" s="171"/>
      <c r="C119" s="437" t="s">
        <v>2670</v>
      </c>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163">
        <v>148</v>
      </c>
    </row>
    <row r="120" spans="1:31" outlineLevel="1" x14ac:dyDescent="0.25">
      <c r="A120" s="87"/>
      <c r="B120" s="171"/>
      <c r="C120" s="450" t="s">
        <v>1269</v>
      </c>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334">
        <v>149</v>
      </c>
    </row>
    <row r="121" spans="1:31" outlineLevel="1" x14ac:dyDescent="0.25">
      <c r="A121" s="87"/>
      <c r="B121" s="330"/>
      <c r="C121" s="449" t="s">
        <v>1188</v>
      </c>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163">
        <v>57</v>
      </c>
    </row>
    <row r="122" spans="1:31" s="331" customFormat="1" outlineLevel="1" x14ac:dyDescent="0.25">
      <c r="A122" s="332"/>
      <c r="B122" s="171"/>
      <c r="C122" s="455" t="s">
        <v>13</v>
      </c>
      <c r="D122" s="455"/>
      <c r="E122" s="455"/>
      <c r="F122" s="455"/>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334">
        <v>50</v>
      </c>
    </row>
    <row r="123" spans="1:31" outlineLevel="1" x14ac:dyDescent="0.25">
      <c r="A123" s="87"/>
      <c r="B123" s="171"/>
      <c r="C123" s="437" t="s">
        <v>2669</v>
      </c>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163">
        <v>150</v>
      </c>
    </row>
    <row r="124" spans="1:31" outlineLevel="1" x14ac:dyDescent="0.25">
      <c r="A124" s="87"/>
      <c r="B124" s="171"/>
      <c r="C124" s="450" t="s">
        <v>1255</v>
      </c>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334">
        <v>151</v>
      </c>
    </row>
    <row r="125" spans="1:31" outlineLevel="1" x14ac:dyDescent="0.25">
      <c r="A125" s="87"/>
      <c r="B125" s="171"/>
      <c r="C125" s="437" t="s">
        <v>1597</v>
      </c>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163">
        <v>152</v>
      </c>
    </row>
    <row r="126" spans="1:31" outlineLevel="1" x14ac:dyDescent="0.25">
      <c r="A126" s="87"/>
      <c r="B126" s="236"/>
      <c r="C126" s="455" t="s">
        <v>1960</v>
      </c>
      <c r="D126" s="455"/>
      <c r="E126" s="455"/>
      <c r="F126" s="455"/>
      <c r="G126" s="455"/>
      <c r="H126" s="455"/>
      <c r="I126" s="455"/>
      <c r="J126" s="455"/>
      <c r="K126" s="455"/>
      <c r="L126" s="455"/>
      <c r="M126" s="455"/>
      <c r="N126" s="455"/>
      <c r="O126" s="455"/>
      <c r="P126" s="455"/>
      <c r="Q126" s="455"/>
      <c r="R126" s="455"/>
      <c r="S126" s="455"/>
      <c r="T126" s="455"/>
      <c r="U126" s="455"/>
      <c r="V126" s="455"/>
      <c r="W126" s="455"/>
      <c r="X126" s="455"/>
      <c r="Y126" s="455"/>
      <c r="Z126" s="455"/>
      <c r="AA126" s="455"/>
      <c r="AB126" s="455"/>
      <c r="AC126" s="455"/>
      <c r="AD126" s="455"/>
      <c r="AE126" s="334">
        <v>154</v>
      </c>
    </row>
    <row r="127" spans="1:31" s="235" customFormat="1" outlineLevel="1" x14ac:dyDescent="0.25">
      <c r="A127" s="239"/>
      <c r="B127" s="171"/>
      <c r="C127" s="437" t="s">
        <v>1598</v>
      </c>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163">
        <v>155</v>
      </c>
    </row>
    <row r="128" spans="1:31" outlineLevel="1" x14ac:dyDescent="0.25">
      <c r="A128" s="87"/>
      <c r="B128" s="171"/>
      <c r="C128" s="450" t="s">
        <v>1599</v>
      </c>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334">
        <v>157</v>
      </c>
    </row>
    <row r="129" spans="1:31" outlineLevel="1" x14ac:dyDescent="0.25">
      <c r="A129" s="87"/>
      <c r="B129" s="171"/>
      <c r="C129" s="437" t="s">
        <v>1282</v>
      </c>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163">
        <v>158</v>
      </c>
    </row>
    <row r="130" spans="1:31" outlineLevel="1" x14ac:dyDescent="0.25">
      <c r="A130" s="87"/>
      <c r="B130" s="438" t="s">
        <v>266</v>
      </c>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438"/>
      <c r="AE130" s="71"/>
    </row>
    <row r="131" spans="1:31" x14ac:dyDescent="0.25">
      <c r="A131" s="87"/>
      <c r="B131" s="244"/>
      <c r="C131" s="451" t="s">
        <v>1992</v>
      </c>
      <c r="D131" s="451"/>
      <c r="E131" s="451"/>
      <c r="F131" s="451"/>
      <c r="G131" s="451"/>
      <c r="H131" s="451"/>
      <c r="I131" s="451"/>
      <c r="J131" s="451"/>
      <c r="K131" s="451"/>
      <c r="L131" s="451"/>
      <c r="M131" s="451"/>
      <c r="N131" s="451"/>
      <c r="O131" s="451"/>
      <c r="P131" s="451"/>
      <c r="Q131" s="451"/>
      <c r="R131" s="451"/>
      <c r="S131" s="451"/>
      <c r="T131" s="451"/>
      <c r="U131" s="451"/>
      <c r="V131" s="451"/>
      <c r="W131" s="451"/>
      <c r="X131" s="451"/>
      <c r="Y131" s="451"/>
      <c r="Z131" s="451"/>
      <c r="AA131" s="451"/>
      <c r="AB131" s="451"/>
      <c r="AC131" s="451"/>
      <c r="AD131" s="451"/>
      <c r="AE131" s="163">
        <v>159</v>
      </c>
    </row>
    <row r="132" spans="1:31" s="243" customFormat="1" outlineLevel="1" x14ac:dyDescent="0.25">
      <c r="A132" s="248"/>
      <c r="B132" s="171"/>
      <c r="C132" s="450" t="s">
        <v>1256</v>
      </c>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334">
        <v>160</v>
      </c>
    </row>
    <row r="133" spans="1:31" outlineLevel="1" x14ac:dyDescent="0.25">
      <c r="A133" s="87"/>
      <c r="B133" s="171"/>
      <c r="C133" s="437" t="s">
        <v>1257</v>
      </c>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163">
        <v>161</v>
      </c>
    </row>
    <row r="134" spans="1:31" outlineLevel="1" x14ac:dyDescent="0.25">
      <c r="A134" s="87"/>
      <c r="B134" s="171"/>
      <c r="C134" s="450" t="s">
        <v>1600</v>
      </c>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334">
        <v>162</v>
      </c>
    </row>
    <row r="135" spans="1:31" outlineLevel="1" x14ac:dyDescent="0.25">
      <c r="A135" s="87"/>
      <c r="B135" s="171"/>
      <c r="C135" s="437" t="s">
        <v>1658</v>
      </c>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c r="AA135" s="437"/>
      <c r="AB135" s="437"/>
      <c r="AC135" s="437"/>
      <c r="AD135" s="437"/>
      <c r="AE135" s="163">
        <v>164</v>
      </c>
    </row>
    <row r="136" spans="1:31" outlineLevel="1" x14ac:dyDescent="0.25">
      <c r="A136" s="87"/>
      <c r="B136" s="171"/>
      <c r="C136" s="450" t="s">
        <v>1315</v>
      </c>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334">
        <v>165</v>
      </c>
    </row>
    <row r="137" spans="1:31" outlineLevel="1" x14ac:dyDescent="0.25">
      <c r="A137" s="87"/>
      <c r="B137" s="171"/>
      <c r="C137" s="437" t="s">
        <v>1354</v>
      </c>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c r="AA137" s="437"/>
      <c r="AB137" s="437"/>
      <c r="AC137" s="437"/>
      <c r="AD137" s="437"/>
      <c r="AE137" s="163">
        <v>166</v>
      </c>
    </row>
    <row r="138" spans="1:31" outlineLevel="1" x14ac:dyDescent="0.25">
      <c r="A138" s="87"/>
      <c r="B138" s="171"/>
      <c r="C138" s="450" t="s">
        <v>1296</v>
      </c>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334">
        <v>167</v>
      </c>
    </row>
    <row r="139" spans="1:31" outlineLevel="1" x14ac:dyDescent="0.25">
      <c r="A139" s="87"/>
      <c r="B139" s="171"/>
      <c r="C139" s="437" t="s">
        <v>1363</v>
      </c>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163">
        <v>168</v>
      </c>
    </row>
    <row r="140" spans="1:31" outlineLevel="1" x14ac:dyDescent="0.25">
      <c r="A140" s="87"/>
      <c r="B140" s="171"/>
      <c r="C140" s="450" t="s">
        <v>1283</v>
      </c>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334">
        <v>169</v>
      </c>
    </row>
    <row r="141" spans="1:31" outlineLevel="1" x14ac:dyDescent="0.25">
      <c r="A141" s="87"/>
      <c r="B141" s="438" t="s">
        <v>273</v>
      </c>
      <c r="C141" s="438"/>
      <c r="D141" s="438"/>
      <c r="E141" s="438"/>
      <c r="F141" s="438"/>
      <c r="G141" s="438"/>
      <c r="H141" s="438"/>
      <c r="I141" s="438"/>
      <c r="J141" s="438"/>
      <c r="K141" s="438"/>
      <c r="L141" s="438"/>
      <c r="M141" s="438"/>
      <c r="N141" s="438"/>
      <c r="O141" s="438"/>
      <c r="P141" s="438"/>
      <c r="Q141" s="438"/>
      <c r="R141" s="438"/>
      <c r="S141" s="438"/>
      <c r="T141" s="438"/>
      <c r="U141" s="438"/>
      <c r="V141" s="438"/>
      <c r="W141" s="438"/>
      <c r="X141" s="438"/>
      <c r="Y141" s="438"/>
      <c r="Z141" s="438"/>
      <c r="AA141" s="438"/>
      <c r="AB141" s="438"/>
      <c r="AC141" s="438"/>
      <c r="AD141" s="438"/>
      <c r="AE141" s="71"/>
    </row>
    <row r="142" spans="1:31" x14ac:dyDescent="0.25">
      <c r="A142" s="87"/>
      <c r="B142" s="171"/>
      <c r="C142" s="437" t="s">
        <v>1200</v>
      </c>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c r="AA142" s="437"/>
      <c r="AB142" s="437"/>
      <c r="AC142" s="437"/>
      <c r="AD142" s="437"/>
      <c r="AE142" s="163">
        <v>170</v>
      </c>
    </row>
    <row r="143" spans="1:31" outlineLevel="1" x14ac:dyDescent="0.25">
      <c r="A143" s="87"/>
      <c r="B143" s="171"/>
      <c r="C143" s="450" t="s">
        <v>1316</v>
      </c>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334">
        <v>171</v>
      </c>
    </row>
    <row r="144" spans="1:31" outlineLevel="1" x14ac:dyDescent="0.25">
      <c r="A144" s="87"/>
      <c r="B144" s="171"/>
      <c r="C144" s="443" t="s">
        <v>1183</v>
      </c>
      <c r="D144" s="443"/>
      <c r="E144" s="443"/>
      <c r="F144" s="443"/>
      <c r="G144" s="443"/>
      <c r="H144" s="443"/>
      <c r="I144" s="443"/>
      <c r="J144" s="443"/>
      <c r="K144" s="443"/>
      <c r="L144" s="443"/>
      <c r="M144" s="443"/>
      <c r="N144" s="443"/>
      <c r="O144" s="443"/>
      <c r="P144" s="443"/>
      <c r="Q144" s="443"/>
      <c r="R144" s="443"/>
      <c r="S144" s="443"/>
      <c r="T144" s="443"/>
      <c r="U144" s="443"/>
      <c r="V144" s="443"/>
      <c r="W144" s="443"/>
      <c r="X144" s="443"/>
      <c r="Y144" s="443"/>
      <c r="Z144" s="443"/>
      <c r="AA144" s="443"/>
      <c r="AB144" s="443"/>
      <c r="AC144" s="443"/>
      <c r="AD144" s="443"/>
      <c r="AE144" s="163">
        <v>172</v>
      </c>
    </row>
    <row r="145" spans="1:31" outlineLevel="1" x14ac:dyDescent="0.25">
      <c r="A145" s="87"/>
      <c r="B145" s="171"/>
      <c r="C145" s="450" t="s">
        <v>2346</v>
      </c>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334">
        <v>175</v>
      </c>
    </row>
    <row r="146" spans="1:31" outlineLevel="1" x14ac:dyDescent="0.25">
      <c r="A146" s="87"/>
      <c r="B146" s="317"/>
      <c r="C146" s="451" t="s">
        <v>2305</v>
      </c>
      <c r="D146" s="451"/>
      <c r="E146" s="451"/>
      <c r="F146" s="451"/>
      <c r="G146" s="451"/>
      <c r="H146" s="451"/>
      <c r="I146" s="451"/>
      <c r="J146" s="451"/>
      <c r="K146" s="451"/>
      <c r="L146" s="451"/>
      <c r="M146" s="451"/>
      <c r="N146" s="451"/>
      <c r="O146" s="451"/>
      <c r="P146" s="451"/>
      <c r="Q146" s="451"/>
      <c r="R146" s="451"/>
      <c r="S146" s="451"/>
      <c r="T146" s="451"/>
      <c r="U146" s="451"/>
      <c r="V146" s="451"/>
      <c r="W146" s="451"/>
      <c r="X146" s="451"/>
      <c r="Y146" s="451"/>
      <c r="Z146" s="451"/>
      <c r="AA146" s="451"/>
      <c r="AB146" s="451"/>
      <c r="AC146" s="451"/>
      <c r="AD146" s="451"/>
      <c r="AE146" s="163">
        <v>177</v>
      </c>
    </row>
    <row r="147" spans="1:31" s="318" customFormat="1" outlineLevel="1" x14ac:dyDescent="0.25">
      <c r="A147" s="321"/>
      <c r="B147" s="171"/>
      <c r="C147" s="450" t="s">
        <v>1184</v>
      </c>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334">
        <v>178</v>
      </c>
    </row>
    <row r="148" spans="1:31" outlineLevel="1" x14ac:dyDescent="0.25">
      <c r="A148" s="87"/>
      <c r="B148" s="171"/>
      <c r="C148" s="437" t="s">
        <v>1640</v>
      </c>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163">
        <v>179</v>
      </c>
    </row>
    <row r="149" spans="1:31" outlineLevel="1" x14ac:dyDescent="0.25">
      <c r="A149" s="87"/>
      <c r="B149" s="171"/>
      <c r="C149" s="450" t="s">
        <v>1647</v>
      </c>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334">
        <v>182</v>
      </c>
    </row>
    <row r="150" spans="1:31" outlineLevel="1" x14ac:dyDescent="0.25">
      <c r="A150" s="87"/>
      <c r="B150" s="171"/>
      <c r="C150" s="437" t="s">
        <v>1258</v>
      </c>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163">
        <v>183</v>
      </c>
    </row>
    <row r="151" spans="1:31" outlineLevel="1" x14ac:dyDescent="0.25">
      <c r="A151" s="87"/>
      <c r="B151" s="171"/>
      <c r="C151" s="459" t="s">
        <v>1297</v>
      </c>
      <c r="D151" s="459"/>
      <c r="E151" s="459"/>
      <c r="F151" s="459"/>
      <c r="G151" s="459"/>
      <c r="H151" s="459"/>
      <c r="I151" s="459"/>
      <c r="J151" s="459"/>
      <c r="K151" s="459"/>
      <c r="L151" s="459"/>
      <c r="M151" s="459"/>
      <c r="N151" s="459"/>
      <c r="O151" s="459"/>
      <c r="P151" s="459"/>
      <c r="Q151" s="459"/>
      <c r="R151" s="459"/>
      <c r="S151" s="459"/>
      <c r="T151" s="459"/>
      <c r="U151" s="459"/>
      <c r="V151" s="459"/>
      <c r="W151" s="459"/>
      <c r="X151" s="459"/>
      <c r="Y151" s="459"/>
      <c r="Z151" s="459"/>
      <c r="AA151" s="459"/>
      <c r="AB151" s="459"/>
      <c r="AC151" s="459"/>
      <c r="AD151" s="459"/>
      <c r="AE151" s="334">
        <v>184</v>
      </c>
    </row>
    <row r="152" spans="1:31" outlineLevel="1" x14ac:dyDescent="0.25">
      <c r="A152" s="87"/>
      <c r="B152" s="171"/>
      <c r="C152" s="437" t="s">
        <v>1621</v>
      </c>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163">
        <v>185</v>
      </c>
    </row>
    <row r="153" spans="1:31" outlineLevel="1" x14ac:dyDescent="0.25">
      <c r="A153" s="87"/>
      <c r="B153" s="171"/>
      <c r="C153" s="454" t="s">
        <v>1485</v>
      </c>
      <c r="D153" s="454"/>
      <c r="E153" s="454"/>
      <c r="F153" s="454"/>
      <c r="G153" s="454"/>
      <c r="H153" s="454"/>
      <c r="I153" s="454"/>
      <c r="J153" s="454"/>
      <c r="K153" s="454"/>
      <c r="L153" s="454"/>
      <c r="M153" s="454"/>
      <c r="N153" s="454"/>
      <c r="O153" s="454"/>
      <c r="P153" s="454"/>
      <c r="Q153" s="454"/>
      <c r="R153" s="454"/>
      <c r="S153" s="454"/>
      <c r="T153" s="454"/>
      <c r="U153" s="454"/>
      <c r="V153" s="454"/>
      <c r="W153" s="454"/>
      <c r="X153" s="454"/>
      <c r="Y153" s="454"/>
      <c r="Z153" s="454"/>
      <c r="AA153" s="454"/>
      <c r="AB153" s="454"/>
      <c r="AC153" s="454"/>
      <c r="AD153" s="454"/>
      <c r="AE153" s="334">
        <v>186</v>
      </c>
    </row>
    <row r="154" spans="1:31" outlineLevel="1" x14ac:dyDescent="0.25">
      <c r="A154" s="87"/>
      <c r="B154" s="171"/>
      <c r="C154" s="449" t="s">
        <v>1486</v>
      </c>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163">
        <v>187</v>
      </c>
    </row>
    <row r="155" spans="1:31" outlineLevel="1" x14ac:dyDescent="0.25">
      <c r="A155" s="87"/>
      <c r="B155" s="171"/>
      <c r="C155" s="454" t="s">
        <v>1510</v>
      </c>
      <c r="D155" s="454"/>
      <c r="E155" s="454"/>
      <c r="F155" s="454"/>
      <c r="G155" s="454"/>
      <c r="H155" s="454"/>
      <c r="I155" s="454"/>
      <c r="J155" s="454"/>
      <c r="K155" s="454"/>
      <c r="L155" s="454"/>
      <c r="M155" s="454"/>
      <c r="N155" s="454"/>
      <c r="O155" s="454"/>
      <c r="P155" s="454"/>
      <c r="Q155" s="454"/>
      <c r="R155" s="454"/>
      <c r="S155" s="454"/>
      <c r="T155" s="454"/>
      <c r="U155" s="454"/>
      <c r="V155" s="454"/>
      <c r="W155" s="454"/>
      <c r="X155" s="454"/>
      <c r="Y155" s="454"/>
      <c r="Z155" s="454"/>
      <c r="AA155" s="454"/>
      <c r="AB155" s="454"/>
      <c r="AC155" s="454"/>
      <c r="AD155" s="454"/>
      <c r="AE155" s="334">
        <v>188</v>
      </c>
    </row>
    <row r="156" spans="1:31" outlineLevel="1" x14ac:dyDescent="0.25">
      <c r="A156" s="87"/>
      <c r="B156" s="171"/>
      <c r="C156" s="437" t="s">
        <v>1259</v>
      </c>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163">
        <v>189</v>
      </c>
    </row>
    <row r="157" spans="1:31" outlineLevel="1" x14ac:dyDescent="0.25">
      <c r="A157" s="87"/>
      <c r="B157" s="438" t="s">
        <v>279</v>
      </c>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438"/>
      <c r="AE157" s="163"/>
    </row>
    <row r="158" spans="1:31" x14ac:dyDescent="0.25">
      <c r="A158" s="87"/>
      <c r="B158" s="171"/>
      <c r="C158" s="437" t="s">
        <v>1345</v>
      </c>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163">
        <v>191</v>
      </c>
    </row>
    <row r="159" spans="1:31" outlineLevel="1" x14ac:dyDescent="0.25">
      <c r="A159" s="87"/>
      <c r="B159" s="171"/>
      <c r="C159" s="459" t="s">
        <v>1601</v>
      </c>
      <c r="D159" s="459"/>
      <c r="E159" s="459"/>
      <c r="F159" s="459"/>
      <c r="G159" s="459"/>
      <c r="H159" s="459"/>
      <c r="I159" s="459"/>
      <c r="J159" s="459"/>
      <c r="K159" s="459"/>
      <c r="L159" s="459"/>
      <c r="M159" s="459"/>
      <c r="N159" s="459"/>
      <c r="O159" s="459"/>
      <c r="P159" s="459"/>
      <c r="Q159" s="459"/>
      <c r="R159" s="459"/>
      <c r="S159" s="459"/>
      <c r="T159" s="459"/>
      <c r="U159" s="459"/>
      <c r="V159" s="459"/>
      <c r="W159" s="459"/>
      <c r="X159" s="459"/>
      <c r="Y159" s="459"/>
      <c r="Z159" s="459"/>
      <c r="AA159" s="459"/>
      <c r="AB159" s="459"/>
      <c r="AC159" s="459"/>
      <c r="AD159" s="459"/>
      <c r="AE159" s="334">
        <v>46</v>
      </c>
    </row>
    <row r="160" spans="1:31" outlineLevel="1" x14ac:dyDescent="0.25">
      <c r="A160" s="87"/>
      <c r="B160" s="171"/>
      <c r="C160" s="437" t="s">
        <v>1219</v>
      </c>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163">
        <v>192</v>
      </c>
    </row>
    <row r="161" spans="1:31" outlineLevel="1" x14ac:dyDescent="0.25">
      <c r="A161" s="87"/>
      <c r="B161" s="171"/>
      <c r="C161" s="454" t="s">
        <v>1319</v>
      </c>
      <c r="D161" s="454"/>
      <c r="E161" s="454"/>
      <c r="F161" s="454"/>
      <c r="G161" s="454"/>
      <c r="H161" s="454"/>
      <c r="I161" s="454"/>
      <c r="J161" s="454"/>
      <c r="K161" s="454"/>
      <c r="L161" s="454"/>
      <c r="M161" s="454"/>
      <c r="N161" s="454"/>
      <c r="O161" s="454"/>
      <c r="P161" s="454"/>
      <c r="Q161" s="454"/>
      <c r="R161" s="454"/>
      <c r="S161" s="454"/>
      <c r="T161" s="454"/>
      <c r="U161" s="454"/>
      <c r="V161" s="454"/>
      <c r="W161" s="454"/>
      <c r="X161" s="454"/>
      <c r="Y161" s="454"/>
      <c r="Z161" s="454"/>
      <c r="AA161" s="454"/>
      <c r="AB161" s="454"/>
      <c r="AC161" s="454"/>
      <c r="AD161" s="454"/>
      <c r="AE161" s="334">
        <v>100</v>
      </c>
    </row>
    <row r="162" spans="1:31" outlineLevel="1" x14ac:dyDescent="0.25">
      <c r="A162" s="87"/>
      <c r="B162" s="171"/>
      <c r="C162" s="428" t="s">
        <v>2394</v>
      </c>
      <c r="D162" s="428"/>
      <c r="E162" s="428"/>
      <c r="F162" s="428"/>
      <c r="G162" s="428"/>
      <c r="H162" s="428"/>
      <c r="I162" s="428"/>
      <c r="J162" s="428"/>
      <c r="K162" s="428"/>
      <c r="L162" s="428"/>
      <c r="M162" s="428"/>
      <c r="N162" s="428"/>
      <c r="O162" s="428"/>
      <c r="P162" s="428"/>
      <c r="Q162" s="428"/>
      <c r="R162" s="428"/>
      <c r="S162" s="428"/>
      <c r="T162" s="428"/>
      <c r="U162" s="428"/>
      <c r="V162" s="428"/>
      <c r="W162" s="428"/>
      <c r="X162" s="428"/>
      <c r="Y162" s="428"/>
      <c r="Z162" s="428"/>
      <c r="AA162" s="428"/>
      <c r="AB162" s="428"/>
      <c r="AC162" s="428"/>
      <c r="AD162" s="428"/>
      <c r="AE162" s="163">
        <v>193</v>
      </c>
    </row>
    <row r="163" spans="1:31" outlineLevel="1" x14ac:dyDescent="0.25">
      <c r="A163" s="87"/>
      <c r="B163" s="171"/>
      <c r="C163" s="459" t="s">
        <v>1371</v>
      </c>
      <c r="D163" s="459"/>
      <c r="E163" s="459"/>
      <c r="F163" s="459"/>
      <c r="G163" s="459"/>
      <c r="H163" s="459"/>
      <c r="I163" s="459"/>
      <c r="J163" s="459"/>
      <c r="K163" s="459"/>
      <c r="L163" s="459"/>
      <c r="M163" s="459"/>
      <c r="N163" s="459"/>
      <c r="O163" s="459"/>
      <c r="P163" s="459"/>
      <c r="Q163" s="459"/>
      <c r="R163" s="459"/>
      <c r="S163" s="459"/>
      <c r="T163" s="459"/>
      <c r="U163" s="459"/>
      <c r="V163" s="459"/>
      <c r="W163" s="459"/>
      <c r="X163" s="459"/>
      <c r="Y163" s="459"/>
      <c r="Z163" s="459"/>
      <c r="AA163" s="459"/>
      <c r="AB163" s="459"/>
      <c r="AC163" s="459"/>
      <c r="AD163" s="459"/>
      <c r="AE163" s="334">
        <v>194</v>
      </c>
    </row>
    <row r="164" spans="1:31" outlineLevel="1" x14ac:dyDescent="0.25">
      <c r="A164" s="87"/>
      <c r="B164" s="171"/>
      <c r="C164" s="428" t="s">
        <v>1372</v>
      </c>
      <c r="D164" s="428"/>
      <c r="E164" s="428"/>
      <c r="F164" s="428"/>
      <c r="G164" s="428"/>
      <c r="H164" s="428"/>
      <c r="I164" s="428"/>
      <c r="J164" s="428"/>
      <c r="K164" s="428"/>
      <c r="L164" s="428"/>
      <c r="M164" s="428"/>
      <c r="N164" s="428"/>
      <c r="O164" s="428"/>
      <c r="P164" s="428"/>
      <c r="Q164" s="428"/>
      <c r="R164" s="428"/>
      <c r="S164" s="428"/>
      <c r="T164" s="428"/>
      <c r="U164" s="428"/>
      <c r="V164" s="428"/>
      <c r="W164" s="428"/>
      <c r="X164" s="428"/>
      <c r="Y164" s="428"/>
      <c r="Z164" s="428"/>
      <c r="AA164" s="428"/>
      <c r="AB164" s="428"/>
      <c r="AC164" s="428"/>
      <c r="AD164" s="428"/>
      <c r="AE164" s="163">
        <v>195</v>
      </c>
    </row>
    <row r="165" spans="1:31" outlineLevel="1" x14ac:dyDescent="0.25">
      <c r="A165" s="87"/>
      <c r="B165" s="171"/>
      <c r="C165" s="454" t="s">
        <v>1910</v>
      </c>
      <c r="D165" s="454"/>
      <c r="E165" s="454"/>
      <c r="F165" s="454"/>
      <c r="G165" s="454"/>
      <c r="H165" s="454"/>
      <c r="I165" s="454"/>
      <c r="J165" s="454"/>
      <c r="K165" s="454"/>
      <c r="L165" s="454"/>
      <c r="M165" s="454"/>
      <c r="N165" s="454"/>
      <c r="O165" s="454"/>
      <c r="P165" s="454"/>
      <c r="Q165" s="454"/>
      <c r="R165" s="454"/>
      <c r="S165" s="454"/>
      <c r="T165" s="454"/>
      <c r="U165" s="454"/>
      <c r="V165" s="454"/>
      <c r="W165" s="454"/>
      <c r="X165" s="454"/>
      <c r="Y165" s="454"/>
      <c r="Z165" s="454"/>
      <c r="AA165" s="454"/>
      <c r="AB165" s="454"/>
      <c r="AC165" s="454"/>
      <c r="AD165" s="454"/>
      <c r="AE165" s="334">
        <v>196</v>
      </c>
    </row>
    <row r="166" spans="1:31" outlineLevel="1" x14ac:dyDescent="0.25">
      <c r="A166" s="87"/>
      <c r="B166" s="171"/>
      <c r="C166" s="437" t="s">
        <v>1298</v>
      </c>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c r="AA166" s="437"/>
      <c r="AB166" s="437"/>
      <c r="AC166" s="437"/>
      <c r="AD166" s="437"/>
      <c r="AE166" s="163">
        <v>197</v>
      </c>
    </row>
    <row r="167" spans="1:31" s="331" customFormat="1" outlineLevel="1" x14ac:dyDescent="0.25">
      <c r="A167" s="332"/>
      <c r="B167" s="330"/>
      <c r="C167" s="450" t="s">
        <v>1189</v>
      </c>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334">
        <v>198</v>
      </c>
    </row>
    <row r="168" spans="1:31" outlineLevel="1" x14ac:dyDescent="0.25">
      <c r="A168" s="87"/>
      <c r="B168" s="171"/>
      <c r="C168" s="451" t="s">
        <v>2345</v>
      </c>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1"/>
      <c r="AB168" s="451"/>
      <c r="AC168" s="451"/>
      <c r="AD168" s="451"/>
      <c r="AE168" s="163">
        <v>162</v>
      </c>
    </row>
    <row r="169" spans="1:31" outlineLevel="1" x14ac:dyDescent="0.25">
      <c r="A169" s="87"/>
      <c r="B169" s="171"/>
      <c r="C169" s="450" t="s">
        <v>1260</v>
      </c>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334">
        <v>199</v>
      </c>
    </row>
    <row r="170" spans="1:31" outlineLevel="1" x14ac:dyDescent="0.25">
      <c r="A170" s="87"/>
      <c r="B170" s="171"/>
      <c r="C170" s="437" t="s">
        <v>1190</v>
      </c>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c r="AA170" s="437"/>
      <c r="AB170" s="437"/>
      <c r="AC170" s="437"/>
      <c r="AD170" s="437"/>
      <c r="AE170" s="163">
        <v>200</v>
      </c>
    </row>
    <row r="171" spans="1:31" outlineLevel="1" x14ac:dyDescent="0.25">
      <c r="A171" s="87"/>
      <c r="B171" s="171"/>
      <c r="C171" s="450" t="s">
        <v>1284</v>
      </c>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334">
        <v>201</v>
      </c>
    </row>
    <row r="172" spans="1:31" x14ac:dyDescent="0.25">
      <c r="A172" s="87"/>
      <c r="B172" s="438" t="s">
        <v>1132</v>
      </c>
      <c r="C172" s="438"/>
      <c r="D172" s="438"/>
      <c r="E172" s="438"/>
      <c r="F172" s="438"/>
      <c r="G172" s="438"/>
      <c r="H172" s="438"/>
      <c r="I172" s="438"/>
      <c r="J172" s="438"/>
      <c r="K172" s="438"/>
      <c r="L172" s="438"/>
      <c r="M172" s="438"/>
      <c r="N172" s="438"/>
      <c r="O172" s="438"/>
      <c r="P172" s="438"/>
      <c r="Q172" s="438"/>
      <c r="R172" s="438"/>
      <c r="S172" s="438"/>
      <c r="T172" s="438"/>
      <c r="U172" s="438"/>
      <c r="V172" s="438"/>
      <c r="W172" s="438"/>
      <c r="X172" s="438"/>
      <c r="Y172" s="438"/>
      <c r="Z172" s="438"/>
      <c r="AA172" s="438"/>
      <c r="AB172" s="438"/>
      <c r="AC172" s="438"/>
      <c r="AD172" s="438"/>
      <c r="AE172" s="71"/>
    </row>
    <row r="173" spans="1:31" outlineLevel="1" x14ac:dyDescent="0.25">
      <c r="A173" s="87"/>
      <c r="B173" s="171"/>
      <c r="C173" s="437" t="s">
        <v>1235</v>
      </c>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163">
        <v>203</v>
      </c>
    </row>
    <row r="174" spans="1:31" x14ac:dyDescent="0.25">
      <c r="A174" s="87"/>
      <c r="B174" s="438" t="s">
        <v>1133</v>
      </c>
      <c r="C174" s="438"/>
      <c r="D174" s="438"/>
      <c r="E174" s="438"/>
      <c r="F174" s="438"/>
      <c r="G174" s="438"/>
      <c r="H174" s="438"/>
      <c r="I174" s="438"/>
      <c r="J174" s="438"/>
      <c r="K174" s="438"/>
      <c r="L174" s="438"/>
      <c r="M174" s="438"/>
      <c r="N174" s="438"/>
      <c r="O174" s="438"/>
      <c r="P174" s="438"/>
      <c r="Q174" s="438"/>
      <c r="R174" s="438"/>
      <c r="S174" s="438"/>
      <c r="T174" s="438"/>
      <c r="U174" s="438"/>
      <c r="V174" s="438"/>
      <c r="W174" s="438"/>
      <c r="X174" s="438"/>
      <c r="Y174" s="438"/>
      <c r="Z174" s="438"/>
      <c r="AA174" s="438"/>
      <c r="AB174" s="438"/>
      <c r="AC174" s="438"/>
      <c r="AD174" s="438"/>
      <c r="AE174" s="71"/>
    </row>
    <row r="175" spans="1:31" outlineLevel="1" x14ac:dyDescent="0.25">
      <c r="A175" s="87"/>
      <c r="B175" s="171"/>
      <c r="C175" s="437" t="s">
        <v>1270</v>
      </c>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c r="AA175" s="437"/>
      <c r="AB175" s="437"/>
      <c r="AC175" s="437"/>
      <c r="AD175" s="437"/>
      <c r="AE175" s="163">
        <v>205</v>
      </c>
    </row>
    <row r="176" spans="1:31" x14ac:dyDescent="0.25">
      <c r="A176" s="87"/>
      <c r="B176" s="438" t="s">
        <v>296</v>
      </c>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438"/>
      <c r="AE176" s="71"/>
    </row>
    <row r="177" spans="1:31" outlineLevel="1" x14ac:dyDescent="0.25">
      <c r="A177" s="87"/>
      <c r="B177" s="171"/>
      <c r="C177" s="437" t="s">
        <v>1261</v>
      </c>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c r="AA177" s="437"/>
      <c r="AB177" s="437"/>
      <c r="AC177" s="437"/>
      <c r="AD177" s="437"/>
      <c r="AE177" s="163">
        <v>206</v>
      </c>
    </row>
    <row r="178" spans="1:31" outlineLevel="1" x14ac:dyDescent="0.25">
      <c r="A178" s="87"/>
      <c r="B178" s="171"/>
      <c r="C178" s="450" t="s">
        <v>1262</v>
      </c>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334">
        <v>207</v>
      </c>
    </row>
    <row r="179" spans="1:31" s="331" customFormat="1" outlineLevel="1" x14ac:dyDescent="0.25">
      <c r="A179" s="332"/>
      <c r="B179" s="330"/>
      <c r="C179" s="451" t="s">
        <v>1285</v>
      </c>
      <c r="D179" s="451"/>
      <c r="E179" s="451"/>
      <c r="F179" s="451"/>
      <c r="G179" s="451"/>
      <c r="H179" s="451"/>
      <c r="I179" s="451"/>
      <c r="J179" s="451"/>
      <c r="K179" s="451"/>
      <c r="L179" s="451"/>
      <c r="M179" s="451"/>
      <c r="N179" s="451"/>
      <c r="O179" s="451"/>
      <c r="P179" s="451"/>
      <c r="Q179" s="451"/>
      <c r="R179" s="451"/>
      <c r="S179" s="451"/>
      <c r="T179" s="451"/>
      <c r="U179" s="451"/>
      <c r="V179" s="451"/>
      <c r="W179" s="451"/>
      <c r="X179" s="451"/>
      <c r="Y179" s="451"/>
      <c r="Z179" s="451"/>
      <c r="AA179" s="451"/>
      <c r="AB179" s="451"/>
      <c r="AC179" s="451"/>
      <c r="AD179" s="451"/>
      <c r="AE179" s="163">
        <v>160</v>
      </c>
    </row>
    <row r="180" spans="1:31" outlineLevel="1" x14ac:dyDescent="0.25">
      <c r="A180" s="87"/>
      <c r="B180" s="171"/>
      <c r="C180" s="450" t="s">
        <v>1320</v>
      </c>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334">
        <v>208</v>
      </c>
    </row>
    <row r="181" spans="1:31" outlineLevel="1" x14ac:dyDescent="0.25">
      <c r="A181" s="87"/>
      <c r="B181" s="171"/>
      <c r="C181" s="437" t="s">
        <v>1286</v>
      </c>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c r="AA181" s="437"/>
      <c r="AB181" s="437"/>
      <c r="AC181" s="437"/>
      <c r="AD181" s="437"/>
      <c r="AE181" s="163">
        <v>209</v>
      </c>
    </row>
    <row r="182" spans="1:31" x14ac:dyDescent="0.25">
      <c r="A182" s="87"/>
      <c r="B182" s="438" t="s">
        <v>297</v>
      </c>
      <c r="C182" s="438"/>
      <c r="D182" s="438"/>
      <c r="E182" s="438"/>
      <c r="F182" s="438"/>
      <c r="G182" s="438"/>
      <c r="H182" s="438"/>
      <c r="I182" s="438"/>
      <c r="J182" s="438"/>
      <c r="K182" s="438"/>
      <c r="L182" s="438"/>
      <c r="M182" s="438"/>
      <c r="N182" s="438"/>
      <c r="O182" s="438"/>
      <c r="P182" s="438"/>
      <c r="Q182" s="438"/>
      <c r="R182" s="438"/>
      <c r="S182" s="438"/>
      <c r="T182" s="438"/>
      <c r="U182" s="438"/>
      <c r="V182" s="438"/>
      <c r="W182" s="438"/>
      <c r="X182" s="438"/>
      <c r="Y182" s="438"/>
      <c r="Z182" s="438"/>
      <c r="AA182" s="438"/>
      <c r="AB182" s="438"/>
      <c r="AC182" s="438"/>
      <c r="AD182" s="438"/>
      <c r="AE182" s="71"/>
    </row>
    <row r="183" spans="1:31" outlineLevel="1" x14ac:dyDescent="0.25">
      <c r="A183" s="87"/>
      <c r="B183" s="171"/>
      <c r="C183" s="449" t="s">
        <v>1176</v>
      </c>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449"/>
      <c r="AE183" s="163">
        <v>57</v>
      </c>
    </row>
    <row r="184" spans="1:31" outlineLevel="1" x14ac:dyDescent="0.25">
      <c r="A184" s="87"/>
      <c r="B184" s="171"/>
      <c r="C184" s="454" t="s">
        <v>1178</v>
      </c>
      <c r="D184" s="454"/>
      <c r="E184" s="454"/>
      <c r="F184" s="454"/>
      <c r="G184" s="454"/>
      <c r="H184" s="454"/>
      <c r="I184" s="454"/>
      <c r="J184" s="454"/>
      <c r="K184" s="454"/>
      <c r="L184" s="454"/>
      <c r="M184" s="454"/>
      <c r="N184" s="454"/>
      <c r="O184" s="454"/>
      <c r="P184" s="454"/>
      <c r="Q184" s="454"/>
      <c r="R184" s="454"/>
      <c r="S184" s="454"/>
      <c r="T184" s="454"/>
      <c r="U184" s="454"/>
      <c r="V184" s="454"/>
      <c r="W184" s="454"/>
      <c r="X184" s="454"/>
      <c r="Y184" s="454"/>
      <c r="Z184" s="454"/>
      <c r="AA184" s="454"/>
      <c r="AB184" s="454"/>
      <c r="AC184" s="454"/>
      <c r="AD184" s="454"/>
      <c r="AE184" s="334">
        <v>57</v>
      </c>
    </row>
    <row r="185" spans="1:31" outlineLevel="1" x14ac:dyDescent="0.25">
      <c r="A185" s="87"/>
      <c r="B185" s="171"/>
      <c r="C185" s="449" t="s">
        <v>1321</v>
      </c>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449"/>
      <c r="AE185" s="163">
        <v>65</v>
      </c>
    </row>
    <row r="186" spans="1:31" outlineLevel="1" x14ac:dyDescent="0.25">
      <c r="A186" s="87"/>
      <c r="B186" s="171"/>
      <c r="C186" s="450" t="s">
        <v>1322</v>
      </c>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334">
        <v>210</v>
      </c>
    </row>
    <row r="187" spans="1:31" outlineLevel="1" x14ac:dyDescent="0.25">
      <c r="A187" s="87"/>
      <c r="B187" s="171"/>
      <c r="C187" s="449" t="s">
        <v>1179</v>
      </c>
      <c r="D187" s="449"/>
      <c r="E187" s="449"/>
      <c r="F187" s="449"/>
      <c r="G187" s="449"/>
      <c r="H187" s="449"/>
      <c r="I187" s="449"/>
      <c r="J187" s="449"/>
      <c r="K187" s="449"/>
      <c r="L187" s="449"/>
      <c r="M187" s="449"/>
      <c r="N187" s="449"/>
      <c r="O187" s="449"/>
      <c r="P187" s="449"/>
      <c r="Q187" s="449"/>
      <c r="R187" s="449"/>
      <c r="S187" s="449"/>
      <c r="T187" s="449"/>
      <c r="U187" s="449"/>
      <c r="V187" s="449"/>
      <c r="W187" s="449"/>
      <c r="X187" s="449"/>
      <c r="Y187" s="449"/>
      <c r="Z187" s="449"/>
      <c r="AA187" s="449"/>
      <c r="AB187" s="449"/>
      <c r="AC187" s="449"/>
      <c r="AD187" s="449"/>
      <c r="AE187" s="163">
        <v>57</v>
      </c>
    </row>
    <row r="188" spans="1:31" outlineLevel="1" x14ac:dyDescent="0.25">
      <c r="A188" s="87"/>
      <c r="B188" s="171"/>
      <c r="C188" s="450" t="s">
        <v>1180</v>
      </c>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334">
        <v>211</v>
      </c>
    </row>
    <row r="189" spans="1:31" outlineLevel="1" x14ac:dyDescent="0.25">
      <c r="A189" s="87"/>
      <c r="B189" s="171"/>
      <c r="C189" s="437" t="s">
        <v>1196</v>
      </c>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163">
        <v>212</v>
      </c>
    </row>
    <row r="190" spans="1:31" outlineLevel="1" x14ac:dyDescent="0.25">
      <c r="A190" s="87"/>
      <c r="B190" s="171"/>
      <c r="C190" s="450" t="s">
        <v>1641</v>
      </c>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334">
        <v>213</v>
      </c>
    </row>
    <row r="191" spans="1:31" outlineLevel="1" x14ac:dyDescent="0.25">
      <c r="A191" s="87"/>
      <c r="B191" s="171"/>
      <c r="C191" s="437" t="s">
        <v>1648</v>
      </c>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c r="AA191" s="437"/>
      <c r="AB191" s="437"/>
      <c r="AC191" s="437"/>
      <c r="AD191" s="437"/>
      <c r="AE191" s="163">
        <v>214</v>
      </c>
    </row>
    <row r="192" spans="1:31" outlineLevel="1" x14ac:dyDescent="0.25">
      <c r="A192" s="87"/>
      <c r="B192" s="171"/>
      <c r="C192" s="450" t="s">
        <v>1602</v>
      </c>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334">
        <v>218</v>
      </c>
    </row>
    <row r="193" spans="1:31" outlineLevel="1" x14ac:dyDescent="0.25">
      <c r="A193" s="87"/>
      <c r="B193" s="171"/>
      <c r="C193" s="437" t="s">
        <v>1603</v>
      </c>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163">
        <v>219</v>
      </c>
    </row>
    <row r="194" spans="1:31" outlineLevel="1" x14ac:dyDescent="0.25">
      <c r="A194" s="87"/>
      <c r="B194" s="171"/>
      <c r="C194" s="450" t="s">
        <v>1604</v>
      </c>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334">
        <v>220</v>
      </c>
    </row>
    <row r="195" spans="1:31" outlineLevel="1" x14ac:dyDescent="0.25">
      <c r="A195" s="87"/>
      <c r="B195" s="171"/>
      <c r="C195" s="437" t="s">
        <v>1605</v>
      </c>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c r="AA195" s="437"/>
      <c r="AB195" s="437"/>
      <c r="AC195" s="437"/>
      <c r="AD195" s="437"/>
      <c r="AE195" s="163">
        <v>221</v>
      </c>
    </row>
    <row r="196" spans="1:31" outlineLevel="1" x14ac:dyDescent="0.25">
      <c r="A196" s="87"/>
      <c r="B196" s="171"/>
      <c r="C196" s="450" t="s">
        <v>1606</v>
      </c>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334">
        <v>222</v>
      </c>
    </row>
    <row r="197" spans="1:31" outlineLevel="1" x14ac:dyDescent="0.25">
      <c r="A197" s="87"/>
      <c r="B197" s="171"/>
      <c r="C197" s="437" t="s">
        <v>1607</v>
      </c>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163">
        <v>223</v>
      </c>
    </row>
    <row r="198" spans="1:31" outlineLevel="1" x14ac:dyDescent="0.25">
      <c r="A198" s="87"/>
      <c r="B198" s="171"/>
      <c r="C198" s="450" t="s">
        <v>1631</v>
      </c>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334">
        <v>224</v>
      </c>
    </row>
    <row r="199" spans="1:31" outlineLevel="1" x14ac:dyDescent="0.25">
      <c r="A199" s="87"/>
      <c r="B199" s="171"/>
      <c r="C199" s="437" t="s">
        <v>1632</v>
      </c>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163">
        <v>225</v>
      </c>
    </row>
    <row r="200" spans="1:31" outlineLevel="1" x14ac:dyDescent="0.25">
      <c r="A200" s="87"/>
      <c r="B200" s="171"/>
      <c r="C200" s="450" t="s">
        <v>1346</v>
      </c>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334">
        <v>226</v>
      </c>
    </row>
    <row r="201" spans="1:31" outlineLevel="1" x14ac:dyDescent="0.25">
      <c r="A201" s="87"/>
      <c r="B201" s="171"/>
      <c r="C201" s="437" t="s">
        <v>1302</v>
      </c>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c r="AA201" s="437"/>
      <c r="AB201" s="437"/>
      <c r="AC201" s="437"/>
      <c r="AD201" s="437"/>
      <c r="AE201" s="163">
        <v>227</v>
      </c>
    </row>
    <row r="202" spans="1:31" outlineLevel="1" x14ac:dyDescent="0.25">
      <c r="A202" s="87"/>
      <c r="B202" s="171"/>
      <c r="C202" s="450" t="s">
        <v>2347</v>
      </c>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334">
        <v>228</v>
      </c>
    </row>
    <row r="203" spans="1:31" outlineLevel="1" x14ac:dyDescent="0.25">
      <c r="A203" s="87"/>
      <c r="B203" s="171"/>
      <c r="C203" s="460" t="s">
        <v>2397</v>
      </c>
      <c r="D203" s="460"/>
      <c r="E203" s="460"/>
      <c r="F203" s="460"/>
      <c r="G203" s="460"/>
      <c r="H203" s="460"/>
      <c r="I203" s="460"/>
      <c r="J203" s="460"/>
      <c r="K203" s="460"/>
      <c r="L203" s="460"/>
      <c r="M203" s="460"/>
      <c r="N203" s="460"/>
      <c r="O203" s="460"/>
      <c r="P203" s="460"/>
      <c r="Q203" s="460"/>
      <c r="R203" s="460"/>
      <c r="S203" s="460"/>
      <c r="T203" s="460"/>
      <c r="U203" s="460"/>
      <c r="V203" s="460"/>
      <c r="W203" s="460"/>
      <c r="X203" s="460"/>
      <c r="Y203" s="460"/>
      <c r="Z203" s="460"/>
      <c r="AA203" s="460"/>
      <c r="AB203" s="460"/>
      <c r="AC203" s="460"/>
      <c r="AD203" s="460"/>
      <c r="AE203" s="163">
        <v>230</v>
      </c>
    </row>
    <row r="204" spans="1:31" outlineLevel="1" x14ac:dyDescent="0.25">
      <c r="A204" s="87"/>
      <c r="B204" s="171"/>
      <c r="C204" s="450" t="s">
        <v>1242</v>
      </c>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334">
        <v>231</v>
      </c>
    </row>
    <row r="205" spans="1:31" s="331" customFormat="1" outlineLevel="1" x14ac:dyDescent="0.25">
      <c r="A205" s="332"/>
      <c r="B205" s="171"/>
      <c r="C205" s="437" t="s">
        <v>143</v>
      </c>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163">
        <v>232</v>
      </c>
    </row>
    <row r="206" spans="1:31" outlineLevel="1" x14ac:dyDescent="0.25">
      <c r="A206" s="87"/>
      <c r="B206" s="330"/>
      <c r="C206" s="450" t="s">
        <v>1608</v>
      </c>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334">
        <v>233</v>
      </c>
    </row>
    <row r="207" spans="1:31" outlineLevel="1" x14ac:dyDescent="0.25">
      <c r="A207" s="87"/>
      <c r="B207" s="171"/>
      <c r="C207" s="437" t="s">
        <v>1659</v>
      </c>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c r="AA207" s="437"/>
      <c r="AB207" s="437"/>
      <c r="AC207" s="437"/>
      <c r="AD207" s="437"/>
      <c r="AE207" s="163">
        <v>237</v>
      </c>
    </row>
    <row r="208" spans="1:31" outlineLevel="1" x14ac:dyDescent="0.25">
      <c r="A208" s="87"/>
      <c r="B208" s="171"/>
      <c r="C208" s="455" t="s">
        <v>1331</v>
      </c>
      <c r="D208" s="455"/>
      <c r="E208" s="455"/>
      <c r="F208" s="455"/>
      <c r="G208" s="455"/>
      <c r="H208" s="455"/>
      <c r="I208" s="455"/>
      <c r="J208" s="455"/>
      <c r="K208" s="455"/>
      <c r="L208" s="455"/>
      <c r="M208" s="455"/>
      <c r="N208" s="455"/>
      <c r="O208" s="455"/>
      <c r="P208" s="455"/>
      <c r="Q208" s="455"/>
      <c r="R208" s="455"/>
      <c r="S208" s="455"/>
      <c r="T208" s="455"/>
      <c r="U208" s="455"/>
      <c r="V208" s="455"/>
      <c r="W208" s="455"/>
      <c r="X208" s="455"/>
      <c r="Y208" s="455"/>
      <c r="Z208" s="455"/>
      <c r="AA208" s="455"/>
      <c r="AB208" s="455"/>
      <c r="AC208" s="455"/>
      <c r="AD208" s="455"/>
      <c r="AE208" s="334">
        <v>238</v>
      </c>
    </row>
    <row r="209" spans="1:31" x14ac:dyDescent="0.25">
      <c r="A209" s="87"/>
      <c r="B209" s="171"/>
      <c r="C209" s="437" t="s">
        <v>1237</v>
      </c>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c r="AA209" s="437"/>
      <c r="AB209" s="437"/>
      <c r="AC209" s="437"/>
      <c r="AD209" s="437"/>
      <c r="AE209" s="163">
        <v>239</v>
      </c>
    </row>
    <row r="210" spans="1:31" outlineLevel="1" x14ac:dyDescent="0.25">
      <c r="A210" s="87"/>
      <c r="B210" s="438" t="s">
        <v>305</v>
      </c>
      <c r="C210" s="438"/>
      <c r="D210" s="438"/>
      <c r="E210" s="438"/>
      <c r="F210" s="438"/>
      <c r="G210" s="438"/>
      <c r="H210" s="438"/>
      <c r="I210" s="438"/>
      <c r="J210" s="438"/>
      <c r="K210" s="438"/>
      <c r="L210" s="438"/>
      <c r="M210" s="438"/>
      <c r="N210" s="438"/>
      <c r="O210" s="438"/>
      <c r="P210" s="438"/>
      <c r="Q210" s="438"/>
      <c r="R210" s="438"/>
      <c r="S210" s="438"/>
      <c r="T210" s="438"/>
      <c r="U210" s="438"/>
      <c r="V210" s="438"/>
      <c r="W210" s="438"/>
      <c r="X210" s="438"/>
      <c r="Y210" s="438"/>
      <c r="Z210" s="438"/>
      <c r="AA210" s="438"/>
      <c r="AB210" s="438"/>
      <c r="AC210" s="438"/>
      <c r="AD210" s="438"/>
      <c r="AE210" s="71"/>
    </row>
    <row r="211" spans="1:31" outlineLevel="1" x14ac:dyDescent="0.25">
      <c r="A211" s="87"/>
      <c r="B211" s="171"/>
      <c r="C211" s="449" t="s">
        <v>1223</v>
      </c>
      <c r="D211" s="449"/>
      <c r="E211" s="449"/>
      <c r="F211" s="449"/>
      <c r="G211" s="449"/>
      <c r="H211" s="449"/>
      <c r="I211" s="449"/>
      <c r="J211" s="449"/>
      <c r="K211" s="449"/>
      <c r="L211" s="449"/>
      <c r="M211" s="449"/>
      <c r="N211" s="449"/>
      <c r="O211" s="449"/>
      <c r="P211" s="449"/>
      <c r="Q211" s="449"/>
      <c r="R211" s="449"/>
      <c r="S211" s="449"/>
      <c r="T211" s="449"/>
      <c r="U211" s="449"/>
      <c r="V211" s="449"/>
      <c r="W211" s="449"/>
      <c r="X211" s="449"/>
      <c r="Y211" s="449"/>
      <c r="Z211" s="449"/>
      <c r="AA211" s="449"/>
      <c r="AB211" s="449"/>
      <c r="AC211" s="449"/>
      <c r="AD211" s="449"/>
      <c r="AE211" s="163">
        <v>240</v>
      </c>
    </row>
    <row r="212" spans="1:31" x14ac:dyDescent="0.25">
      <c r="A212" s="87"/>
      <c r="B212" s="171"/>
      <c r="C212" s="450" t="s">
        <v>1609</v>
      </c>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334">
        <v>243</v>
      </c>
    </row>
    <row r="213" spans="1:31" outlineLevel="1" x14ac:dyDescent="0.25">
      <c r="A213" s="87"/>
      <c r="B213" s="438" t="s">
        <v>306</v>
      </c>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71"/>
    </row>
    <row r="214" spans="1:31" outlineLevel="1" x14ac:dyDescent="0.25">
      <c r="A214" s="87"/>
      <c r="B214" s="171"/>
      <c r="C214" s="450" t="s">
        <v>1660</v>
      </c>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334">
        <v>245</v>
      </c>
    </row>
    <row r="215" spans="1:31" x14ac:dyDescent="0.25">
      <c r="A215" s="87"/>
      <c r="B215" s="438" t="s">
        <v>307</v>
      </c>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438"/>
      <c r="AE215" s="71"/>
    </row>
    <row r="216" spans="1:31" outlineLevel="1" x14ac:dyDescent="0.25">
      <c r="A216" s="87"/>
      <c r="B216" s="171"/>
      <c r="C216" s="437" t="s">
        <v>1642</v>
      </c>
      <c r="D216" s="437"/>
      <c r="E216" s="437"/>
      <c r="F216" s="437"/>
      <c r="G216" s="437"/>
      <c r="H216" s="437"/>
      <c r="I216" s="437"/>
      <c r="J216" s="437"/>
      <c r="K216" s="437"/>
      <c r="L216" s="437"/>
      <c r="M216" s="437"/>
      <c r="N216" s="437"/>
      <c r="O216" s="437"/>
      <c r="P216" s="437"/>
      <c r="Q216" s="437"/>
      <c r="R216" s="437"/>
      <c r="S216" s="437"/>
      <c r="T216" s="437"/>
      <c r="U216" s="437"/>
      <c r="V216" s="437"/>
      <c r="W216" s="437"/>
      <c r="X216" s="437"/>
      <c r="Y216" s="437"/>
      <c r="Z216" s="437"/>
      <c r="AA216" s="437"/>
      <c r="AB216" s="437"/>
      <c r="AC216" s="437"/>
      <c r="AD216" s="437"/>
      <c r="AE216" s="163">
        <v>246</v>
      </c>
    </row>
    <row r="217" spans="1:31" outlineLevel="1" x14ac:dyDescent="0.25">
      <c r="A217" s="87"/>
      <c r="B217" s="171"/>
      <c r="C217" s="450" t="s">
        <v>1661</v>
      </c>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334">
        <v>247</v>
      </c>
    </row>
    <row r="218" spans="1:31" outlineLevel="1" x14ac:dyDescent="0.25">
      <c r="A218" s="87"/>
      <c r="B218" s="171"/>
      <c r="C218" s="437" t="s">
        <v>1334</v>
      </c>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c r="AA218" s="437"/>
      <c r="AB218" s="437"/>
      <c r="AC218" s="437"/>
      <c r="AD218" s="437"/>
      <c r="AE218" s="163">
        <v>248</v>
      </c>
    </row>
    <row r="219" spans="1:31" outlineLevel="1" x14ac:dyDescent="0.25">
      <c r="A219" s="87"/>
      <c r="B219" s="171"/>
      <c r="C219" s="450" t="s">
        <v>152</v>
      </c>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334">
        <v>249</v>
      </c>
    </row>
    <row r="220" spans="1:31" outlineLevel="1" x14ac:dyDescent="0.25">
      <c r="A220" s="87"/>
      <c r="B220" s="171"/>
      <c r="C220" s="437" t="s">
        <v>1272</v>
      </c>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c r="AA220" s="437"/>
      <c r="AB220" s="437"/>
      <c r="AC220" s="437"/>
      <c r="AD220" s="437"/>
      <c r="AE220" s="163">
        <v>251</v>
      </c>
    </row>
    <row r="221" spans="1:31" outlineLevel="1" x14ac:dyDescent="0.25">
      <c r="A221" s="87"/>
      <c r="B221" s="171"/>
      <c r="C221" s="450" t="s">
        <v>1643</v>
      </c>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334">
        <v>252</v>
      </c>
    </row>
    <row r="222" spans="1:31" outlineLevel="1" x14ac:dyDescent="0.25">
      <c r="A222" s="87"/>
      <c r="B222" s="171"/>
      <c r="C222" s="437" t="s">
        <v>1649</v>
      </c>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c r="AA222" s="437"/>
      <c r="AB222" s="437"/>
      <c r="AC222" s="437"/>
      <c r="AD222" s="437"/>
      <c r="AE222" s="163">
        <v>253</v>
      </c>
    </row>
    <row r="223" spans="1:31" outlineLevel="1" x14ac:dyDescent="0.25">
      <c r="A223" s="87"/>
      <c r="B223" s="171"/>
      <c r="C223" s="450" t="s">
        <v>213</v>
      </c>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334">
        <v>255</v>
      </c>
    </row>
    <row r="224" spans="1:31" outlineLevel="1" x14ac:dyDescent="0.25">
      <c r="A224" s="87"/>
      <c r="B224" s="171"/>
      <c r="C224" s="437" t="s">
        <v>1323</v>
      </c>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163">
        <v>259</v>
      </c>
    </row>
    <row r="225" spans="1:31" outlineLevel="1" x14ac:dyDescent="0.25">
      <c r="A225" s="87"/>
      <c r="B225" s="171"/>
      <c r="C225" s="454" t="s">
        <v>1351</v>
      </c>
      <c r="D225" s="454"/>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334">
        <v>260</v>
      </c>
    </row>
    <row r="226" spans="1:31" outlineLevel="1" x14ac:dyDescent="0.25">
      <c r="A226" s="87"/>
      <c r="B226" s="171"/>
      <c r="C226" s="437" t="s">
        <v>1220</v>
      </c>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163">
        <v>261</v>
      </c>
    </row>
    <row r="227" spans="1:31" outlineLevel="1" x14ac:dyDescent="0.25">
      <c r="A227" s="87"/>
      <c r="B227" s="171"/>
      <c r="C227" s="450" t="s">
        <v>1273</v>
      </c>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334">
        <v>262</v>
      </c>
    </row>
    <row r="228" spans="1:31" outlineLevel="1" x14ac:dyDescent="0.25">
      <c r="A228" s="87"/>
      <c r="B228" s="171"/>
      <c r="C228" s="437" t="s">
        <v>1644</v>
      </c>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c r="AA228" s="437"/>
      <c r="AB228" s="437"/>
      <c r="AC228" s="437"/>
      <c r="AD228" s="437"/>
      <c r="AE228" s="163">
        <v>263</v>
      </c>
    </row>
    <row r="229" spans="1:31" outlineLevel="1" x14ac:dyDescent="0.25">
      <c r="A229" s="87"/>
      <c r="B229" s="171"/>
      <c r="C229" s="450" t="s">
        <v>1650</v>
      </c>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334">
        <v>265</v>
      </c>
    </row>
    <row r="230" spans="1:31" outlineLevel="1" x14ac:dyDescent="0.25">
      <c r="A230" s="87"/>
      <c r="B230" s="171"/>
      <c r="C230" s="437" t="s">
        <v>1959</v>
      </c>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c r="AA230" s="437"/>
      <c r="AB230" s="437"/>
      <c r="AC230" s="437"/>
      <c r="AD230" s="437"/>
      <c r="AE230" s="163">
        <v>267</v>
      </c>
    </row>
    <row r="231" spans="1:31" outlineLevel="1" x14ac:dyDescent="0.25">
      <c r="A231" s="87"/>
      <c r="B231" s="171"/>
      <c r="C231" s="450" t="s">
        <v>1274</v>
      </c>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334">
        <v>269</v>
      </c>
    </row>
    <row r="232" spans="1:31" outlineLevel="1" x14ac:dyDescent="0.25">
      <c r="A232" s="87"/>
      <c r="B232" s="438" t="s">
        <v>315</v>
      </c>
      <c r="C232" s="438"/>
      <c r="D232" s="438"/>
      <c r="E232" s="438"/>
      <c r="F232" s="438"/>
      <c r="G232" s="438"/>
      <c r="H232" s="438"/>
      <c r="I232" s="438"/>
      <c r="J232" s="438"/>
      <c r="K232" s="438"/>
      <c r="L232" s="438"/>
      <c r="M232" s="438"/>
      <c r="N232" s="438"/>
      <c r="O232" s="438"/>
      <c r="P232" s="438"/>
      <c r="Q232" s="438"/>
      <c r="R232" s="438"/>
      <c r="S232" s="438"/>
      <c r="T232" s="438"/>
      <c r="U232" s="438"/>
      <c r="V232" s="438"/>
      <c r="W232" s="438"/>
      <c r="X232" s="438"/>
      <c r="Y232" s="438"/>
      <c r="Z232" s="438"/>
      <c r="AA232" s="438"/>
      <c r="AB232" s="438"/>
      <c r="AC232" s="438"/>
      <c r="AD232" s="438"/>
      <c r="AE232" s="71"/>
    </row>
    <row r="233" spans="1:31" x14ac:dyDescent="0.25">
      <c r="A233" s="87"/>
      <c r="B233" s="171"/>
      <c r="C233" s="437" t="s">
        <v>1303</v>
      </c>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163">
        <v>270</v>
      </c>
    </row>
    <row r="234" spans="1:31" outlineLevel="1" x14ac:dyDescent="0.25">
      <c r="A234" s="87"/>
      <c r="B234" s="171"/>
      <c r="C234" s="454" t="s">
        <v>1181</v>
      </c>
      <c r="D234" s="454"/>
      <c r="E234" s="454"/>
      <c r="F234" s="454"/>
      <c r="G234" s="454"/>
      <c r="H234" s="454"/>
      <c r="I234" s="454"/>
      <c r="J234" s="454"/>
      <c r="K234" s="454"/>
      <c r="L234" s="454"/>
      <c r="M234" s="454"/>
      <c r="N234" s="454"/>
      <c r="O234" s="454"/>
      <c r="P234" s="454"/>
      <c r="Q234" s="454"/>
      <c r="R234" s="454"/>
      <c r="S234" s="454"/>
      <c r="T234" s="454"/>
      <c r="U234" s="454"/>
      <c r="V234" s="454"/>
      <c r="W234" s="454"/>
      <c r="X234" s="454"/>
      <c r="Y234" s="454"/>
      <c r="Z234" s="454"/>
      <c r="AA234" s="454"/>
      <c r="AB234" s="454"/>
      <c r="AC234" s="454"/>
      <c r="AD234" s="454"/>
      <c r="AE234" s="334">
        <v>196</v>
      </c>
    </row>
    <row r="235" spans="1:31" outlineLevel="1" x14ac:dyDescent="0.25">
      <c r="A235" s="87"/>
      <c r="B235" s="171"/>
      <c r="C235" s="449" t="s">
        <v>1224</v>
      </c>
      <c r="D235" s="449"/>
      <c r="E235" s="449"/>
      <c r="F235" s="449"/>
      <c r="G235" s="449"/>
      <c r="H235" s="449"/>
      <c r="I235" s="449"/>
      <c r="J235" s="449"/>
      <c r="K235" s="449"/>
      <c r="L235" s="449"/>
      <c r="M235" s="449"/>
      <c r="N235" s="449"/>
      <c r="O235" s="449"/>
      <c r="P235" s="449"/>
      <c r="Q235" s="449"/>
      <c r="R235" s="449"/>
      <c r="S235" s="449"/>
      <c r="T235" s="449"/>
      <c r="U235" s="449"/>
      <c r="V235" s="449"/>
      <c r="W235" s="449"/>
      <c r="X235" s="449"/>
      <c r="Y235" s="449"/>
      <c r="Z235" s="449"/>
      <c r="AA235" s="449"/>
      <c r="AB235" s="449"/>
      <c r="AC235" s="449"/>
      <c r="AD235" s="449"/>
      <c r="AE235" s="163">
        <v>271</v>
      </c>
    </row>
    <row r="236" spans="1:31" outlineLevel="1" x14ac:dyDescent="0.25">
      <c r="A236" s="87"/>
      <c r="B236" s="171"/>
      <c r="C236" s="450" t="s">
        <v>1662</v>
      </c>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334">
        <v>272</v>
      </c>
    </row>
    <row r="237" spans="1:31" outlineLevel="1" x14ac:dyDescent="0.25">
      <c r="A237" s="87"/>
      <c r="B237" s="171"/>
      <c r="C237" s="460" t="s">
        <v>2396</v>
      </c>
      <c r="D237" s="460"/>
      <c r="E237" s="460"/>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163">
        <v>273</v>
      </c>
    </row>
    <row r="238" spans="1:31" outlineLevel="1" x14ac:dyDescent="0.25">
      <c r="A238" s="87"/>
      <c r="B238" s="171"/>
      <c r="C238" s="450" t="s">
        <v>1610</v>
      </c>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334">
        <v>274</v>
      </c>
    </row>
    <row r="239" spans="1:31" outlineLevel="1" x14ac:dyDescent="0.25">
      <c r="A239" s="87"/>
      <c r="B239" s="171"/>
      <c r="C239" s="449" t="s">
        <v>1225</v>
      </c>
      <c r="D239" s="449"/>
      <c r="E239" s="449"/>
      <c r="F239" s="449"/>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49"/>
      <c r="AD239" s="449"/>
      <c r="AE239" s="163">
        <v>46</v>
      </c>
    </row>
    <row r="240" spans="1:31" x14ac:dyDescent="0.25">
      <c r="A240" s="87"/>
      <c r="B240" s="438" t="s">
        <v>316</v>
      </c>
      <c r="C240" s="438"/>
      <c r="D240" s="438"/>
      <c r="E240" s="438"/>
      <c r="F240" s="438"/>
      <c r="G240" s="438"/>
      <c r="H240" s="438"/>
      <c r="I240" s="438"/>
      <c r="J240" s="438"/>
      <c r="K240" s="438"/>
      <c r="L240" s="438"/>
      <c r="M240" s="438"/>
      <c r="N240" s="438"/>
      <c r="O240" s="438"/>
      <c r="P240" s="438"/>
      <c r="Q240" s="438"/>
      <c r="R240" s="438"/>
      <c r="S240" s="438"/>
      <c r="T240" s="438"/>
      <c r="U240" s="438"/>
      <c r="V240" s="438"/>
      <c r="W240" s="438"/>
      <c r="X240" s="438"/>
      <c r="Y240" s="438"/>
      <c r="Z240" s="438"/>
      <c r="AA240" s="438"/>
      <c r="AB240" s="438"/>
      <c r="AC240" s="438"/>
      <c r="AD240" s="438"/>
      <c r="AE240" s="71"/>
    </row>
    <row r="241" spans="1:31" outlineLevel="1" x14ac:dyDescent="0.25">
      <c r="A241" s="87"/>
      <c r="B241" s="171"/>
      <c r="C241" s="437" t="s">
        <v>2348</v>
      </c>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163">
        <v>275</v>
      </c>
    </row>
    <row r="242" spans="1:31" outlineLevel="1" x14ac:dyDescent="0.25">
      <c r="A242" s="87"/>
      <c r="B242" s="171"/>
      <c r="C242" s="450" t="s">
        <v>1663</v>
      </c>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334">
        <v>276</v>
      </c>
    </row>
    <row r="243" spans="1:31" outlineLevel="1" x14ac:dyDescent="0.25">
      <c r="A243" s="87"/>
      <c r="B243" s="171"/>
      <c r="C243" s="449" t="s">
        <v>1664</v>
      </c>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449"/>
      <c r="AE243" s="163">
        <v>277</v>
      </c>
    </row>
    <row r="244" spans="1:31" outlineLevel="1" x14ac:dyDescent="0.25">
      <c r="A244" s="87"/>
      <c r="B244" s="171"/>
      <c r="C244" s="454" t="s">
        <v>1665</v>
      </c>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334">
        <v>278</v>
      </c>
    </row>
    <row r="245" spans="1:31" outlineLevel="1" x14ac:dyDescent="0.25">
      <c r="A245" s="87"/>
      <c r="B245" s="171"/>
      <c r="C245" s="449" t="s">
        <v>1667</v>
      </c>
      <c r="D245" s="449"/>
      <c r="E245" s="449"/>
      <c r="F245" s="449"/>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49"/>
      <c r="AD245" s="449"/>
      <c r="AE245" s="163">
        <v>279</v>
      </c>
    </row>
    <row r="246" spans="1:31" outlineLevel="1" x14ac:dyDescent="0.25">
      <c r="A246" s="87"/>
      <c r="B246" s="171"/>
      <c r="C246" s="454" t="s">
        <v>1666</v>
      </c>
      <c r="D246" s="454"/>
      <c r="E246" s="454"/>
      <c r="F246" s="454"/>
      <c r="G246" s="454"/>
      <c r="H246" s="454"/>
      <c r="I246" s="454"/>
      <c r="J246" s="454"/>
      <c r="K246" s="454"/>
      <c r="L246" s="454"/>
      <c r="M246" s="454"/>
      <c r="N246" s="454"/>
      <c r="O246" s="454"/>
      <c r="P246" s="454"/>
      <c r="Q246" s="454"/>
      <c r="R246" s="454"/>
      <c r="S246" s="454"/>
      <c r="T246" s="454"/>
      <c r="U246" s="454"/>
      <c r="V246" s="454"/>
      <c r="W246" s="454"/>
      <c r="X246" s="454"/>
      <c r="Y246" s="454"/>
      <c r="Z246" s="454"/>
      <c r="AA246" s="454"/>
      <c r="AB246" s="454"/>
      <c r="AC246" s="454"/>
      <c r="AD246" s="454"/>
      <c r="AE246" s="334">
        <v>280</v>
      </c>
    </row>
    <row r="247" spans="1:31" outlineLevel="1" x14ac:dyDescent="0.25">
      <c r="A247" s="87"/>
      <c r="B247" s="171"/>
      <c r="C247" s="449" t="s">
        <v>1668</v>
      </c>
      <c r="D247" s="449"/>
      <c r="E247" s="449"/>
      <c r="F247" s="449"/>
      <c r="G247" s="449"/>
      <c r="H247" s="449"/>
      <c r="I247" s="449"/>
      <c r="J247" s="449"/>
      <c r="K247" s="449"/>
      <c r="L247" s="449"/>
      <c r="M247" s="449"/>
      <c r="N247" s="449"/>
      <c r="O247" s="449"/>
      <c r="P247" s="449"/>
      <c r="Q247" s="449"/>
      <c r="R247" s="449"/>
      <c r="S247" s="449"/>
      <c r="T247" s="449"/>
      <c r="U247" s="449"/>
      <c r="V247" s="449"/>
      <c r="W247" s="449"/>
      <c r="X247" s="449"/>
      <c r="Y247" s="449"/>
      <c r="Z247" s="449"/>
      <c r="AA247" s="449"/>
      <c r="AB247" s="449"/>
      <c r="AC247" s="449"/>
      <c r="AD247" s="449"/>
      <c r="AE247" s="163">
        <v>281</v>
      </c>
    </row>
    <row r="248" spans="1:31" outlineLevel="1" x14ac:dyDescent="0.25">
      <c r="A248" s="87"/>
      <c r="B248" s="171"/>
      <c r="C248" s="454" t="s">
        <v>1669</v>
      </c>
      <c r="D248" s="454"/>
      <c r="E248" s="454"/>
      <c r="F248" s="454"/>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334">
        <v>282</v>
      </c>
    </row>
    <row r="249" spans="1:31" outlineLevel="1" x14ac:dyDescent="0.25">
      <c r="A249" s="87"/>
      <c r="B249" s="171"/>
      <c r="C249" s="449" t="s">
        <v>1670</v>
      </c>
      <c r="D249" s="449"/>
      <c r="E249" s="449"/>
      <c r="F249" s="449"/>
      <c r="G249" s="449"/>
      <c r="H249" s="449"/>
      <c r="I249" s="449"/>
      <c r="J249" s="449"/>
      <c r="K249" s="449"/>
      <c r="L249" s="449"/>
      <c r="M249" s="449"/>
      <c r="N249" s="449"/>
      <c r="O249" s="449"/>
      <c r="P249" s="449"/>
      <c r="Q249" s="449"/>
      <c r="R249" s="449"/>
      <c r="S249" s="449"/>
      <c r="T249" s="449"/>
      <c r="U249" s="449"/>
      <c r="V249" s="449"/>
      <c r="W249" s="449"/>
      <c r="X249" s="449"/>
      <c r="Y249" s="449"/>
      <c r="Z249" s="449"/>
      <c r="AA249" s="449"/>
      <c r="AB249" s="449"/>
      <c r="AC249" s="449"/>
      <c r="AD249" s="449"/>
      <c r="AE249" s="163">
        <v>283</v>
      </c>
    </row>
    <row r="250" spans="1:31" outlineLevel="1" x14ac:dyDescent="0.25">
      <c r="A250" s="87"/>
      <c r="B250" s="171"/>
      <c r="C250" s="450" t="s">
        <v>2257</v>
      </c>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334">
        <v>284</v>
      </c>
    </row>
    <row r="251" spans="1:31" s="331" customFormat="1" outlineLevel="1" x14ac:dyDescent="0.25">
      <c r="A251" s="332"/>
      <c r="B251" s="330"/>
      <c r="C251" s="451" t="s">
        <v>2342</v>
      </c>
      <c r="D251" s="451"/>
      <c r="E251" s="451"/>
      <c r="F251" s="451"/>
      <c r="G251" s="451"/>
      <c r="H251" s="451"/>
      <c r="I251" s="451"/>
      <c r="J251" s="451"/>
      <c r="K251" s="451"/>
      <c r="L251" s="451"/>
      <c r="M251" s="451"/>
      <c r="N251" s="451"/>
      <c r="O251" s="451"/>
      <c r="P251" s="451"/>
      <c r="Q251" s="451"/>
      <c r="R251" s="451"/>
      <c r="S251" s="451"/>
      <c r="T251" s="451"/>
      <c r="U251" s="451"/>
      <c r="V251" s="451"/>
      <c r="W251" s="451"/>
      <c r="X251" s="451"/>
      <c r="Y251" s="451"/>
      <c r="Z251" s="451"/>
      <c r="AA251" s="451"/>
      <c r="AB251" s="451"/>
      <c r="AC251" s="451"/>
      <c r="AD251" s="451"/>
      <c r="AE251" s="163">
        <v>106</v>
      </c>
    </row>
    <row r="252" spans="1:31" outlineLevel="1" x14ac:dyDescent="0.25">
      <c r="A252" s="87"/>
      <c r="B252" s="171"/>
      <c r="C252" s="450" t="s">
        <v>1611</v>
      </c>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334">
        <v>285</v>
      </c>
    </row>
    <row r="253" spans="1:31" s="252" customFormat="1" outlineLevel="1" x14ac:dyDescent="0.25">
      <c r="A253" s="254"/>
      <c r="B253" s="251"/>
      <c r="C253" s="437" t="s">
        <v>1612</v>
      </c>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c r="AA253" s="437"/>
      <c r="AB253" s="437"/>
      <c r="AC253" s="437"/>
      <c r="AD253" s="437"/>
      <c r="AE253" s="163">
        <v>286</v>
      </c>
    </row>
    <row r="254" spans="1:31" outlineLevel="1" x14ac:dyDescent="0.25">
      <c r="A254" s="87"/>
      <c r="B254" s="171"/>
      <c r="C254" s="455" t="s">
        <v>2040</v>
      </c>
      <c r="D254" s="455"/>
      <c r="E254" s="455"/>
      <c r="F254" s="455"/>
      <c r="G254" s="455"/>
      <c r="H254" s="455"/>
      <c r="I254" s="455"/>
      <c r="J254" s="455"/>
      <c r="K254" s="455"/>
      <c r="L254" s="455"/>
      <c r="M254" s="455"/>
      <c r="N254" s="455"/>
      <c r="O254" s="455"/>
      <c r="P254" s="455"/>
      <c r="Q254" s="455"/>
      <c r="R254" s="455"/>
      <c r="S254" s="455"/>
      <c r="T254" s="455"/>
      <c r="U254" s="455"/>
      <c r="V254" s="455"/>
      <c r="W254" s="455"/>
      <c r="X254" s="455"/>
      <c r="Y254" s="455"/>
      <c r="Z254" s="455"/>
      <c r="AA254" s="455"/>
      <c r="AB254" s="455"/>
      <c r="AC254" s="455"/>
      <c r="AD254" s="455"/>
      <c r="AE254" s="334">
        <v>287</v>
      </c>
    </row>
    <row r="255" spans="1:31" outlineLevel="1" x14ac:dyDescent="0.25">
      <c r="A255" s="87"/>
      <c r="B255" s="171"/>
      <c r="C255" s="437" t="s">
        <v>1613</v>
      </c>
      <c r="D255" s="437"/>
      <c r="E255" s="437"/>
      <c r="F255" s="437"/>
      <c r="G255" s="437"/>
      <c r="H255" s="437"/>
      <c r="I255" s="437"/>
      <c r="J255" s="437"/>
      <c r="K255" s="437"/>
      <c r="L255" s="437"/>
      <c r="M255" s="437"/>
      <c r="N255" s="437"/>
      <c r="O255" s="437"/>
      <c r="P255" s="437"/>
      <c r="Q255" s="437"/>
      <c r="R255" s="437"/>
      <c r="S255" s="437"/>
      <c r="T255" s="437"/>
      <c r="U255" s="437"/>
      <c r="V255" s="437"/>
      <c r="W255" s="437"/>
      <c r="X255" s="437"/>
      <c r="Y255" s="437"/>
      <c r="Z255" s="437"/>
      <c r="AA255" s="437"/>
      <c r="AB255" s="437"/>
      <c r="AC255" s="437"/>
      <c r="AD255" s="437"/>
      <c r="AE255" s="163">
        <v>288</v>
      </c>
    </row>
    <row r="256" spans="1:31" outlineLevel="1" x14ac:dyDescent="0.25">
      <c r="A256" s="87"/>
      <c r="B256" s="171"/>
      <c r="C256" s="450" t="s">
        <v>1614</v>
      </c>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334">
        <v>289</v>
      </c>
    </row>
    <row r="257" spans="1:31" outlineLevel="1" x14ac:dyDescent="0.25">
      <c r="A257" s="87"/>
      <c r="B257" s="171"/>
      <c r="C257" s="437" t="s">
        <v>1615</v>
      </c>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c r="AA257" s="437"/>
      <c r="AB257" s="437"/>
      <c r="AC257" s="437"/>
      <c r="AD257" s="437"/>
      <c r="AE257" s="163">
        <v>290</v>
      </c>
    </row>
    <row r="258" spans="1:31" outlineLevel="1" x14ac:dyDescent="0.25">
      <c r="A258" s="87"/>
      <c r="B258" s="171"/>
      <c r="C258" s="450" t="s">
        <v>1633</v>
      </c>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334">
        <v>291</v>
      </c>
    </row>
    <row r="259" spans="1:31" outlineLevel="1" x14ac:dyDescent="0.25">
      <c r="A259" s="87"/>
      <c r="B259" s="171"/>
      <c r="C259" s="437" t="s">
        <v>1634</v>
      </c>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c r="AA259" s="437"/>
      <c r="AB259" s="437"/>
      <c r="AC259" s="437"/>
      <c r="AD259" s="437"/>
      <c r="AE259" s="163">
        <v>292</v>
      </c>
    </row>
    <row r="260" spans="1:31" outlineLevel="1" x14ac:dyDescent="0.25">
      <c r="A260" s="87"/>
      <c r="B260" s="171"/>
      <c r="C260" s="450" t="s">
        <v>1645</v>
      </c>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334">
        <v>293</v>
      </c>
    </row>
    <row r="261" spans="1:31" outlineLevel="1" x14ac:dyDescent="0.25">
      <c r="A261" s="87"/>
      <c r="B261" s="171"/>
      <c r="C261" s="437" t="s">
        <v>2349</v>
      </c>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c r="AA261" s="437"/>
      <c r="AB261" s="437"/>
      <c r="AC261" s="437"/>
      <c r="AD261" s="437"/>
      <c r="AE261" s="163">
        <v>294</v>
      </c>
    </row>
    <row r="262" spans="1:31" outlineLevel="1" x14ac:dyDescent="0.25">
      <c r="A262" s="87"/>
      <c r="B262" s="171"/>
      <c r="C262" s="450" t="s">
        <v>1212</v>
      </c>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334">
        <v>295</v>
      </c>
    </row>
    <row r="263" spans="1:31" outlineLevel="1" x14ac:dyDescent="0.25">
      <c r="A263" s="87"/>
      <c r="B263" s="171"/>
      <c r="C263" s="437" t="s">
        <v>1616</v>
      </c>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c r="AA263" s="437"/>
      <c r="AB263" s="437"/>
      <c r="AC263" s="437"/>
      <c r="AD263" s="437"/>
      <c r="AE263" s="163">
        <v>299</v>
      </c>
    </row>
    <row r="264" spans="1:31" outlineLevel="1" x14ac:dyDescent="0.25">
      <c r="A264" s="87"/>
      <c r="B264" s="171"/>
      <c r="C264" s="450" t="s">
        <v>1347</v>
      </c>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334">
        <v>302</v>
      </c>
    </row>
    <row r="265" spans="1:31" outlineLevel="1" x14ac:dyDescent="0.25">
      <c r="A265" s="87"/>
      <c r="B265" s="171"/>
      <c r="C265" s="437" t="s">
        <v>1289</v>
      </c>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c r="AA265" s="437"/>
      <c r="AB265" s="437"/>
      <c r="AC265" s="437"/>
      <c r="AD265" s="437"/>
      <c r="AE265" s="163">
        <v>303</v>
      </c>
    </row>
    <row r="266" spans="1:31" outlineLevel="1" x14ac:dyDescent="0.25">
      <c r="A266" s="87"/>
      <c r="B266" s="171"/>
      <c r="C266" s="450" t="s">
        <v>1275</v>
      </c>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334">
        <v>304</v>
      </c>
    </row>
    <row r="267" spans="1:31" outlineLevel="1" x14ac:dyDescent="0.25">
      <c r="A267" s="87"/>
      <c r="B267" s="171"/>
      <c r="C267" s="437" t="s">
        <v>1617</v>
      </c>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163">
        <v>305</v>
      </c>
    </row>
    <row r="268" spans="1:31" outlineLevel="1" x14ac:dyDescent="0.25">
      <c r="A268" s="87"/>
      <c r="B268" s="171"/>
      <c r="C268" s="450" t="s">
        <v>1618</v>
      </c>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334">
        <v>306</v>
      </c>
    </row>
    <row r="269" spans="1:31" outlineLevel="1" x14ac:dyDescent="0.25">
      <c r="A269" s="87"/>
      <c r="B269" s="171"/>
      <c r="C269" s="437" t="s">
        <v>1635</v>
      </c>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c r="AA269" s="437"/>
      <c r="AB269" s="437"/>
      <c r="AC269" s="437"/>
      <c r="AD269" s="437"/>
      <c r="AE269" s="163">
        <v>307</v>
      </c>
    </row>
    <row r="270" spans="1:31" outlineLevel="1" x14ac:dyDescent="0.25">
      <c r="A270" s="87"/>
      <c r="B270" s="171"/>
      <c r="C270" s="450" t="s">
        <v>1636</v>
      </c>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334">
        <v>308</v>
      </c>
    </row>
    <row r="271" spans="1:31" outlineLevel="1" x14ac:dyDescent="0.25">
      <c r="A271" s="87"/>
      <c r="B271" s="171"/>
      <c r="C271" s="437" t="s">
        <v>1201</v>
      </c>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c r="AA271" s="437"/>
      <c r="AB271" s="437"/>
      <c r="AC271" s="437"/>
      <c r="AD271" s="437"/>
      <c r="AE271" s="163">
        <v>309</v>
      </c>
    </row>
    <row r="272" spans="1:31" outlineLevel="1" x14ac:dyDescent="0.25">
      <c r="A272" s="87"/>
      <c r="B272" s="171"/>
      <c r="C272" s="454" t="s">
        <v>1622</v>
      </c>
      <c r="D272" s="454"/>
      <c r="E272" s="454"/>
      <c r="F272" s="454"/>
      <c r="G272" s="454"/>
      <c r="H272" s="454"/>
      <c r="I272" s="454"/>
      <c r="J272" s="454"/>
      <c r="K272" s="454"/>
      <c r="L272" s="454"/>
      <c r="M272" s="454"/>
      <c r="N272" s="454"/>
      <c r="O272" s="454"/>
      <c r="P272" s="454"/>
      <c r="Q272" s="454"/>
      <c r="R272" s="454"/>
      <c r="S272" s="454"/>
      <c r="T272" s="454"/>
      <c r="U272" s="454"/>
      <c r="V272" s="454"/>
      <c r="W272" s="454"/>
      <c r="X272" s="454"/>
      <c r="Y272" s="454"/>
      <c r="Z272" s="454"/>
      <c r="AA272" s="454"/>
      <c r="AB272" s="454"/>
      <c r="AC272" s="454"/>
      <c r="AD272" s="454"/>
      <c r="AE272" s="334">
        <v>92</v>
      </c>
    </row>
    <row r="273" spans="1:31" outlineLevel="1" x14ac:dyDescent="0.25">
      <c r="A273" s="87"/>
      <c r="B273" s="171"/>
      <c r="C273" s="437" t="s">
        <v>1326</v>
      </c>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163">
        <v>310</v>
      </c>
    </row>
    <row r="274" spans="1:31" outlineLevel="1" x14ac:dyDescent="0.25">
      <c r="A274" s="87"/>
      <c r="B274" s="171"/>
      <c r="C274" s="450" t="s">
        <v>1226</v>
      </c>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334">
        <v>311</v>
      </c>
    </row>
    <row r="275" spans="1:31" x14ac:dyDescent="0.25">
      <c r="A275" s="87"/>
      <c r="B275" s="438" t="s">
        <v>324</v>
      </c>
      <c r="C275" s="438"/>
      <c r="D275" s="438"/>
      <c r="E275" s="438"/>
      <c r="F275" s="438"/>
      <c r="G275" s="438"/>
      <c r="H275" s="438"/>
      <c r="I275" s="438"/>
      <c r="J275" s="438"/>
      <c r="K275" s="438"/>
      <c r="L275" s="438"/>
      <c r="M275" s="438"/>
      <c r="N275" s="438"/>
      <c r="O275" s="438"/>
      <c r="P275" s="438"/>
      <c r="Q275" s="438"/>
      <c r="R275" s="438"/>
      <c r="S275" s="438"/>
      <c r="T275" s="438"/>
      <c r="U275" s="438"/>
      <c r="V275" s="438"/>
      <c r="W275" s="438"/>
      <c r="X275" s="438"/>
      <c r="Y275" s="438"/>
      <c r="Z275" s="438"/>
      <c r="AA275" s="438"/>
      <c r="AB275" s="438"/>
      <c r="AC275" s="438"/>
      <c r="AD275" s="438"/>
      <c r="AE275" s="71"/>
    </row>
    <row r="276" spans="1:31" outlineLevel="1" x14ac:dyDescent="0.25">
      <c r="A276" s="87"/>
      <c r="B276" s="171"/>
      <c r="C276" s="437" t="s">
        <v>2350</v>
      </c>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163">
        <v>312</v>
      </c>
    </row>
    <row r="277" spans="1:31" outlineLevel="1" x14ac:dyDescent="0.25">
      <c r="A277" s="87"/>
      <c r="B277" s="171"/>
      <c r="C277" s="450" t="s">
        <v>1341</v>
      </c>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334">
        <v>313</v>
      </c>
    </row>
    <row r="278" spans="1:31" outlineLevel="1" x14ac:dyDescent="0.25">
      <c r="A278" s="87"/>
      <c r="B278" s="171"/>
      <c r="C278" s="437" t="s">
        <v>1290</v>
      </c>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c r="AA278" s="437"/>
      <c r="AB278" s="437"/>
      <c r="AC278" s="437"/>
      <c r="AD278" s="437"/>
      <c r="AE278" s="163">
        <v>314</v>
      </c>
    </row>
    <row r="279" spans="1:31" outlineLevel="1" x14ac:dyDescent="0.25">
      <c r="A279" s="87"/>
      <c r="B279" s="171"/>
      <c r="C279" s="450" t="s">
        <v>1191</v>
      </c>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334">
        <v>315</v>
      </c>
    </row>
    <row r="280" spans="1:31" x14ac:dyDescent="0.25">
      <c r="A280" s="87"/>
      <c r="B280" s="438" t="s">
        <v>1135</v>
      </c>
      <c r="C280" s="438"/>
      <c r="D280" s="438"/>
      <c r="E280" s="438"/>
      <c r="F280" s="438"/>
      <c r="G280" s="438"/>
      <c r="H280" s="438"/>
      <c r="I280" s="438"/>
      <c r="J280" s="438"/>
      <c r="K280" s="438"/>
      <c r="L280" s="438"/>
      <c r="M280" s="438"/>
      <c r="N280" s="438"/>
      <c r="O280" s="438"/>
      <c r="P280" s="438"/>
      <c r="Q280" s="438"/>
      <c r="R280" s="438"/>
      <c r="S280" s="438"/>
      <c r="T280" s="438"/>
      <c r="U280" s="438"/>
      <c r="V280" s="438"/>
      <c r="W280" s="438"/>
      <c r="X280" s="438"/>
      <c r="Y280" s="438"/>
      <c r="Z280" s="438"/>
      <c r="AA280" s="438"/>
      <c r="AB280" s="438"/>
      <c r="AC280" s="438"/>
      <c r="AD280" s="438"/>
      <c r="AE280" s="71"/>
    </row>
    <row r="281" spans="1:31" outlineLevel="1" x14ac:dyDescent="0.25">
      <c r="A281" s="87"/>
      <c r="B281" s="171"/>
      <c r="C281" s="437" t="s">
        <v>1244</v>
      </c>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163">
        <v>316</v>
      </c>
    </row>
    <row r="282" spans="1:31" x14ac:dyDescent="0.25">
      <c r="A282" s="87"/>
      <c r="B282" s="438" t="s">
        <v>1136</v>
      </c>
      <c r="C282" s="438"/>
      <c r="D282" s="438"/>
      <c r="E282" s="438"/>
      <c r="F282" s="438"/>
      <c r="G282" s="438"/>
      <c r="H282" s="438"/>
      <c r="I282" s="438"/>
      <c r="J282" s="438"/>
      <c r="K282" s="438"/>
      <c r="L282" s="438"/>
      <c r="M282" s="438"/>
      <c r="N282" s="438"/>
      <c r="O282" s="438"/>
      <c r="P282" s="438"/>
      <c r="Q282" s="438"/>
      <c r="R282" s="438"/>
      <c r="S282" s="438"/>
      <c r="T282" s="438"/>
      <c r="U282" s="438"/>
      <c r="V282" s="438"/>
      <c r="W282" s="438"/>
      <c r="X282" s="438"/>
      <c r="Y282" s="438"/>
      <c r="Z282" s="438"/>
      <c r="AA282" s="438"/>
      <c r="AB282" s="438"/>
      <c r="AC282" s="438"/>
      <c r="AD282" s="438"/>
      <c r="AE282" s="71"/>
    </row>
    <row r="283" spans="1:31" outlineLevel="1" x14ac:dyDescent="0.25">
      <c r="A283" s="87"/>
      <c r="B283" s="171"/>
      <c r="C283" s="437" t="s">
        <v>1173</v>
      </c>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163">
        <v>317</v>
      </c>
    </row>
    <row r="284" spans="1:31" x14ac:dyDescent="0.25">
      <c r="A284" s="87"/>
      <c r="B284" s="438" t="s">
        <v>1137</v>
      </c>
      <c r="C284" s="438"/>
      <c r="D284" s="438"/>
      <c r="E284" s="438"/>
      <c r="F284" s="438"/>
      <c r="G284" s="438"/>
      <c r="H284" s="438"/>
      <c r="I284" s="438"/>
      <c r="J284" s="438"/>
      <c r="K284" s="438"/>
      <c r="L284" s="438"/>
      <c r="M284" s="438"/>
      <c r="N284" s="438"/>
      <c r="O284" s="438"/>
      <c r="P284" s="438"/>
      <c r="Q284" s="438"/>
      <c r="R284" s="438"/>
      <c r="S284" s="438"/>
      <c r="T284" s="438"/>
      <c r="U284" s="438"/>
      <c r="V284" s="438"/>
      <c r="W284" s="438"/>
      <c r="X284" s="438"/>
      <c r="Y284" s="438"/>
      <c r="Z284" s="438"/>
      <c r="AA284" s="438"/>
      <c r="AB284" s="438"/>
      <c r="AC284" s="438"/>
      <c r="AD284" s="438"/>
      <c r="AE284" s="71"/>
    </row>
    <row r="285" spans="1:31" outlineLevel="1" x14ac:dyDescent="0.25">
      <c r="A285" s="87"/>
      <c r="B285" s="236"/>
      <c r="C285" s="437" t="s">
        <v>1623</v>
      </c>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437"/>
      <c r="AE285" s="163">
        <v>318</v>
      </c>
    </row>
    <row r="286" spans="1:31" x14ac:dyDescent="0.25">
      <c r="B286" s="171"/>
      <c r="C286" s="455" t="s">
        <v>1945</v>
      </c>
      <c r="D286" s="455"/>
      <c r="E286" s="455"/>
      <c r="F286" s="455"/>
      <c r="G286" s="455"/>
      <c r="H286" s="455"/>
      <c r="I286" s="455"/>
      <c r="J286" s="455"/>
      <c r="K286" s="455"/>
      <c r="L286" s="455"/>
      <c r="M286" s="455"/>
      <c r="N286" s="455"/>
      <c r="O286" s="455"/>
      <c r="P286" s="455"/>
      <c r="Q286" s="455"/>
      <c r="R286" s="455"/>
      <c r="S286" s="455"/>
      <c r="T286" s="455"/>
      <c r="U286" s="455"/>
      <c r="V286" s="455"/>
      <c r="W286" s="455"/>
      <c r="X286" s="455"/>
      <c r="Y286" s="455"/>
      <c r="Z286" s="455"/>
      <c r="AA286" s="455"/>
      <c r="AB286" s="455"/>
      <c r="AC286" s="455"/>
      <c r="AD286" s="455"/>
      <c r="AE286" s="334">
        <v>319</v>
      </c>
    </row>
    <row r="287" spans="1:31" s="268" customFormat="1" ht="15" customHeight="1" outlineLevel="1" x14ac:dyDescent="0.25">
      <c r="A287" s="270"/>
      <c r="B287" s="418" t="s">
        <v>1361</v>
      </c>
      <c r="C287" s="418"/>
      <c r="D287" s="418"/>
      <c r="E287" s="418"/>
      <c r="F287" s="418"/>
      <c r="G287" s="418"/>
      <c r="H287" s="418"/>
      <c r="I287" s="418"/>
      <c r="J287" s="418"/>
      <c r="K287" s="418"/>
      <c r="L287" s="423"/>
      <c r="M287" s="423"/>
      <c r="N287" s="423"/>
      <c r="O287" s="423"/>
      <c r="P287" s="423"/>
      <c r="Q287" s="423"/>
      <c r="R287" s="423"/>
      <c r="S287" s="423"/>
      <c r="T287" s="423"/>
      <c r="U287" s="423"/>
      <c r="V287" s="423"/>
    </row>
  </sheetData>
  <sheetProtection password="CA9D" sheet="1" objects="1" scenarios="1"/>
  <mergeCells count="289">
    <mergeCell ref="C45:AD45"/>
    <mergeCell ref="C73:AD73"/>
    <mergeCell ref="C34:AD34"/>
    <mergeCell ref="B2:AD2"/>
    <mergeCell ref="B3:AD3"/>
    <mergeCell ref="B4:AD4"/>
    <mergeCell ref="B14:AD14"/>
    <mergeCell ref="AB5:AD5"/>
    <mergeCell ref="C70:AD70"/>
    <mergeCell ref="C71:AD71"/>
    <mergeCell ref="C64:AD64"/>
    <mergeCell ref="C65:AD65"/>
    <mergeCell ref="B58:AD58"/>
    <mergeCell ref="C59:AD59"/>
    <mergeCell ref="C53:AD53"/>
    <mergeCell ref="C54:AD54"/>
    <mergeCell ref="C47:AD47"/>
    <mergeCell ref="C48:AD48"/>
    <mergeCell ref="C49:AD49"/>
    <mergeCell ref="C37:AD37"/>
    <mergeCell ref="C38:AD38"/>
    <mergeCell ref="C39:AD39"/>
    <mergeCell ref="C40:AD40"/>
    <mergeCell ref="C41:AD41"/>
    <mergeCell ref="C43:AD43"/>
    <mergeCell ref="C44:AD44"/>
    <mergeCell ref="B275:AD275"/>
    <mergeCell ref="C274:AD274"/>
    <mergeCell ref="C36:AD36"/>
    <mergeCell ref="B42:AD42"/>
    <mergeCell ref="C276:AD276"/>
    <mergeCell ref="C277:AD277"/>
    <mergeCell ref="C268:AD268"/>
    <mergeCell ref="C269:AD269"/>
    <mergeCell ref="C270:AD270"/>
    <mergeCell ref="C84:AD84"/>
    <mergeCell ref="C86:AD86"/>
    <mergeCell ref="C46:AD46"/>
    <mergeCell ref="C50:AD50"/>
    <mergeCell ref="C51:AD51"/>
    <mergeCell ref="C82:AD82"/>
    <mergeCell ref="C83:AD83"/>
    <mergeCell ref="C76:AD76"/>
    <mergeCell ref="C77:AD77"/>
    <mergeCell ref="C52:AD52"/>
    <mergeCell ref="C78:AD78"/>
    <mergeCell ref="C79:AD79"/>
    <mergeCell ref="C80:AD80"/>
    <mergeCell ref="C81:AD81"/>
    <mergeCell ref="C72:AD72"/>
    <mergeCell ref="C67:AD67"/>
    <mergeCell ref="C68:AD68"/>
    <mergeCell ref="C69:AD69"/>
    <mergeCell ref="C60:AD60"/>
    <mergeCell ref="C61:AD61"/>
    <mergeCell ref="C62:AD62"/>
    <mergeCell ref="C63:AD63"/>
    <mergeCell ref="C286:AD286"/>
    <mergeCell ref="C278:AD278"/>
    <mergeCell ref="C279:AD279"/>
    <mergeCell ref="C272:AD272"/>
    <mergeCell ref="C273:AD273"/>
    <mergeCell ref="C266:AD266"/>
    <mergeCell ref="C267:AD267"/>
    <mergeCell ref="C260:AD260"/>
    <mergeCell ref="C261:AD261"/>
    <mergeCell ref="C262:AD262"/>
    <mergeCell ref="C263:AD263"/>
    <mergeCell ref="C264:AD264"/>
    <mergeCell ref="C265:AD265"/>
    <mergeCell ref="B284:AD284"/>
    <mergeCell ref="B282:AD282"/>
    <mergeCell ref="B280:AD280"/>
    <mergeCell ref="C281:AD281"/>
    <mergeCell ref="C55:AD55"/>
    <mergeCell ref="C56:AD56"/>
    <mergeCell ref="C57:AD57"/>
    <mergeCell ref="B85:AD85"/>
    <mergeCell ref="C88:AD88"/>
    <mergeCell ref="C89:AD89"/>
    <mergeCell ref="B118:AD118"/>
    <mergeCell ref="C117:AD117"/>
    <mergeCell ref="C110:AD110"/>
    <mergeCell ref="C112:AD112"/>
    <mergeCell ref="C113:AD113"/>
    <mergeCell ref="C114:AD114"/>
    <mergeCell ref="C104:AD104"/>
    <mergeCell ref="C105:AD105"/>
    <mergeCell ref="C106:AD106"/>
    <mergeCell ref="C107:AD107"/>
    <mergeCell ref="C92:AD92"/>
    <mergeCell ref="C115:AD115"/>
    <mergeCell ref="C116:AD116"/>
    <mergeCell ref="C108:AD108"/>
    <mergeCell ref="C87:AD87"/>
    <mergeCell ref="C74:AD74"/>
    <mergeCell ref="C75:AD75"/>
    <mergeCell ref="C66:AD66"/>
    <mergeCell ref="C138:AD138"/>
    <mergeCell ref="B130:AD130"/>
    <mergeCell ref="C129:AD129"/>
    <mergeCell ref="C132:AD132"/>
    <mergeCell ref="C133:AD133"/>
    <mergeCell ref="C171:AD171"/>
    <mergeCell ref="C173:AD173"/>
    <mergeCell ref="C166:AD166"/>
    <mergeCell ref="C168:AD168"/>
    <mergeCell ref="C160:AD160"/>
    <mergeCell ref="C146:AD146"/>
    <mergeCell ref="C134:AD134"/>
    <mergeCell ref="C135:AD135"/>
    <mergeCell ref="C139:AD139"/>
    <mergeCell ref="C140:AD140"/>
    <mergeCell ref="B157:AD157"/>
    <mergeCell ref="C155:AD155"/>
    <mergeCell ref="C156:AD156"/>
    <mergeCell ref="C158:AD158"/>
    <mergeCell ref="C149:AD149"/>
    <mergeCell ref="C150:AD150"/>
    <mergeCell ref="C151:AD151"/>
    <mergeCell ref="C164:AD164"/>
    <mergeCell ref="C165:AD165"/>
    <mergeCell ref="C127:AD127"/>
    <mergeCell ref="C128:AD128"/>
    <mergeCell ref="C131:AD131"/>
    <mergeCell ref="B90:AD90"/>
    <mergeCell ref="C93:AD93"/>
    <mergeCell ref="C94:AD94"/>
    <mergeCell ref="C95:AD95"/>
    <mergeCell ref="C96:AD96"/>
    <mergeCell ref="C97:AD97"/>
    <mergeCell ref="C98:AD98"/>
    <mergeCell ref="C99:AD99"/>
    <mergeCell ref="C122:AD122"/>
    <mergeCell ref="C100:AD100"/>
    <mergeCell ref="C101:AD101"/>
    <mergeCell ref="C119:AD119"/>
    <mergeCell ref="C120:AD120"/>
    <mergeCell ref="C109:AD109"/>
    <mergeCell ref="C102:AD102"/>
    <mergeCell ref="C103:AD103"/>
    <mergeCell ref="C111:AD111"/>
    <mergeCell ref="C136:AD136"/>
    <mergeCell ref="C137:AD137"/>
    <mergeCell ref="C159:AD159"/>
    <mergeCell ref="C203:AD203"/>
    <mergeCell ref="C237:AD237"/>
    <mergeCell ref="C211:AD211"/>
    <mergeCell ref="C212:AD212"/>
    <mergeCell ref="C216:AD216"/>
    <mergeCell ref="C205:AD205"/>
    <mergeCell ref="C208:AD208"/>
    <mergeCell ref="C198:AD198"/>
    <mergeCell ref="C199:AD199"/>
    <mergeCell ref="C192:AD192"/>
    <mergeCell ref="C193:AD193"/>
    <mergeCell ref="C214:AD214"/>
    <mergeCell ref="B213:AD213"/>
    <mergeCell ref="C187:AD187"/>
    <mergeCell ref="C234:AD234"/>
    <mergeCell ref="B176:AD176"/>
    <mergeCell ref="C175:AD175"/>
    <mergeCell ref="B174:AD174"/>
    <mergeCell ref="B172:AD172"/>
    <mergeCell ref="C169:AD169"/>
    <mergeCell ref="C170:AD170"/>
    <mergeCell ref="C161:AD161"/>
    <mergeCell ref="C163:AD163"/>
    <mergeCell ref="B182:AD182"/>
    <mergeCell ref="C183:AD183"/>
    <mergeCell ref="C184:AD184"/>
    <mergeCell ref="C185:AD185"/>
    <mergeCell ref="C186:AD186"/>
    <mergeCell ref="C252:AD252"/>
    <mergeCell ref="C201:AD201"/>
    <mergeCell ref="C202:AD202"/>
    <mergeCell ref="C204:AD204"/>
    <mergeCell ref="C194:AD194"/>
    <mergeCell ref="C195:AD195"/>
    <mergeCell ref="C196:AD196"/>
    <mergeCell ref="C197:AD197"/>
    <mergeCell ref="C233:AD233"/>
    <mergeCell ref="C224:AD224"/>
    <mergeCell ref="C225:AD225"/>
    <mergeCell ref="C226:AD226"/>
    <mergeCell ref="C227:AD227"/>
    <mergeCell ref="C217:AD217"/>
    <mergeCell ref="C257:AD257"/>
    <mergeCell ref="C258:AD258"/>
    <mergeCell ref="C236:AD236"/>
    <mergeCell ref="C247:AD247"/>
    <mergeCell ref="C241:AD241"/>
    <mergeCell ref="C242:AD242"/>
    <mergeCell ref="C254:AD254"/>
    <mergeCell ref="C255:AD255"/>
    <mergeCell ref="C218:AD218"/>
    <mergeCell ref="C219:AD219"/>
    <mergeCell ref="C253:AD253"/>
    <mergeCell ref="B5:E5"/>
    <mergeCell ref="C15:AD15"/>
    <mergeCell ref="C16:AD16"/>
    <mergeCell ref="C17:AD17"/>
    <mergeCell ref="C18:AD18"/>
    <mergeCell ref="C19:AD19"/>
    <mergeCell ref="C20:AD20"/>
    <mergeCell ref="C22:AD22"/>
    <mergeCell ref="C25:AD25"/>
    <mergeCell ref="C21:AD21"/>
    <mergeCell ref="C24:AD24"/>
    <mergeCell ref="C23:AD23"/>
    <mergeCell ref="C26:AD26"/>
    <mergeCell ref="C27:AD27"/>
    <mergeCell ref="C28:AD28"/>
    <mergeCell ref="C91:AD91"/>
    <mergeCell ref="C6:AD6"/>
    <mergeCell ref="B215:AD215"/>
    <mergeCell ref="C162:AD162"/>
    <mergeCell ref="C220:AD220"/>
    <mergeCell ref="C221:AD221"/>
    <mergeCell ref="C124:AD124"/>
    <mergeCell ref="C125:AD125"/>
    <mergeCell ref="C10:AD10"/>
    <mergeCell ref="C11:AD11"/>
    <mergeCell ref="C142:AD142"/>
    <mergeCell ref="C143:AD143"/>
    <mergeCell ref="C144:AD144"/>
    <mergeCell ref="C145:AD145"/>
    <mergeCell ref="C147:AD147"/>
    <mergeCell ref="C148:AD148"/>
    <mergeCell ref="B141:AD141"/>
    <mergeCell ref="B210:AD210"/>
    <mergeCell ref="C207:AD207"/>
    <mergeCell ref="C209:AD209"/>
    <mergeCell ref="C200:AD200"/>
    <mergeCell ref="C152:AD152"/>
    <mergeCell ref="C180:AD180"/>
    <mergeCell ref="C181:AD181"/>
    <mergeCell ref="C188:AD188"/>
    <mergeCell ref="C189:AD189"/>
    <mergeCell ref="C190:AD190"/>
    <mergeCell ref="C191:AD191"/>
    <mergeCell ref="C244:AD244"/>
    <mergeCell ref="B287:K287"/>
    <mergeCell ref="L287:V287"/>
    <mergeCell ref="C285:AD285"/>
    <mergeCell ref="C126:AD126"/>
    <mergeCell ref="C283:AD283"/>
    <mergeCell ref="C29:AD29"/>
    <mergeCell ref="C30:AD30"/>
    <mergeCell ref="C31:AD31"/>
    <mergeCell ref="C32:AD32"/>
    <mergeCell ref="C33:AD33"/>
    <mergeCell ref="C35:AD35"/>
    <mergeCell ref="C271:AD271"/>
    <mergeCell ref="C235:AD235"/>
    <mergeCell ref="C228:AD228"/>
    <mergeCell ref="C229:AD229"/>
    <mergeCell ref="C222:AD222"/>
    <mergeCell ref="C223:AD223"/>
    <mergeCell ref="C230:AD230"/>
    <mergeCell ref="C177:AD177"/>
    <mergeCell ref="C178:AD178"/>
    <mergeCell ref="C259:AD259"/>
    <mergeCell ref="C248:AD248"/>
    <mergeCell ref="C256:AD256"/>
    <mergeCell ref="C249:AD249"/>
    <mergeCell ref="C250:AD250"/>
    <mergeCell ref="C251:AD251"/>
    <mergeCell ref="C179:AD179"/>
    <mergeCell ref="C167:AD167"/>
    <mergeCell ref="C206:AD206"/>
    <mergeCell ref="B1:AE1"/>
    <mergeCell ref="C121:AD121"/>
    <mergeCell ref="C7:AD7"/>
    <mergeCell ref="C8:AD8"/>
    <mergeCell ref="C9:AD9"/>
    <mergeCell ref="B12:AD12"/>
    <mergeCell ref="B13:AD13"/>
    <mergeCell ref="C245:AD245"/>
    <mergeCell ref="C246:AD246"/>
    <mergeCell ref="B240:AD240"/>
    <mergeCell ref="C238:AD238"/>
    <mergeCell ref="C239:AD239"/>
    <mergeCell ref="B232:AD232"/>
    <mergeCell ref="C231:AD231"/>
    <mergeCell ref="C153:AD153"/>
    <mergeCell ref="C154:AD154"/>
    <mergeCell ref="C123:AD123"/>
    <mergeCell ref="C243:AD243"/>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59:K59" location="'Chemical Engineering'!A1" display="CHEMICAL ENGINEERING"/>
    <hyperlink ref="C60:K60" location="'Chemistry BA'!A1" display="CHEMISTRY BA"/>
    <hyperlink ref="C61:K61" location="'Chemistry BS'!A1" display="CHEMISTRY BS"/>
    <hyperlink ref="C62:K62" location="'Child and Family Studies'!A1" display="CHILD AND FAMILY STUDIES"/>
    <hyperlink ref="C63:K63" location="'Child Care and Family Education'!A1" display="CHILD CARE AND FAMILY EDUCATION"/>
    <hyperlink ref="C64:K64" location="'Child Development'!A1" display="CHILD DEVELOPMENT"/>
    <hyperlink ref="C65:K65" location="Chinese!A1" display="CHINESE"/>
    <hyperlink ref="C66:K66" location="'Civil Engineering'!A1" display="CIVIL ENGINEERING"/>
    <hyperlink ref="C67:K67" location="Classics!A1" display="CLASSICS"/>
    <hyperlink ref="C68:K68" location="'Communication(s) BA'!A1" display="COMMUNICATION(S) / COMMUNICATION STUDIES"/>
    <hyperlink ref="C70:K70" location="'Communications BS'!A1" display="COMMUNICATIONS"/>
    <hyperlink ref="C71:K71" location="'Communication Studies'!A1" display="COMMUNICATIONS STUDIES AND THEATRE ARTS"/>
    <hyperlink ref="C72:K72" location="'Community Health Sciences'!A1" display="Community Health Sciences (Health Promotion or Health Policy and Administration)"/>
    <hyperlink ref="C73:K73" location="'Computer Engineering'!A1" display="COMPUTER ENGINEERING"/>
    <hyperlink ref="C75:K75" location="'Computer Information Systems'!A1" display="COMPUTER INFORMATION SYSTEMS / MANAGEMENT INFORMATION SYSTEMS"/>
    <hyperlink ref="C77:K77" location="'Computer Science BA'!A1" display="COMPUTER SCIENCE BA"/>
    <hyperlink ref="C78:K78" location="'Computer Science BS, BSCS'!A1" display="Computer Science BS, BSCS"/>
    <hyperlink ref="C79:K79" location="'Construction Engineering Tech'!A1" display="CONSTRUCTION ENGINEERING TECHNOLOGY"/>
    <hyperlink ref="C80:K80" location="'Criminal Justice'!A1" display="CRIMINAL JUSTICE / CRIMINAL JUSTICE AND CORRECTIONAL SERVICES"/>
    <hyperlink ref="C81:K81" location="Criminology!A1" display="CRIMINOLOGY"/>
    <hyperlink ref="C82:K82" location="'Culinary Arts'!A1" display="CULINARY ARTS"/>
    <hyperlink ref="C83:K83" location="Culinology!A1" display="CULINOLOGY"/>
    <hyperlink ref="C86:K86" location="Dance!A1" display="DANCE"/>
    <hyperlink ref="C87:K87" location="'Dance (Licensure)'!A1" display="Dance (Licensure)"/>
    <hyperlink ref="C93:K93" location="'Economics BA'!A1" display="ECONOMICS BA"/>
    <hyperlink ref="C95:K95" location="'Education of the Deaf'!A1" display="EDUCATION OF THE DEAF (LICENSURE)"/>
    <hyperlink ref="C96:K96" location="'Educational Psychology'!A1" display="EDUCATIONAL PSYCHOLOGY"/>
    <hyperlink ref="C97:K97" location="'Electrical Engineering'!A1" display="ELECTRICAL ENGINEERING"/>
    <hyperlink ref="C98:K98" location="'Electronics Engineering Tech'!A1" display="ELECTRONICS ENGINEERING TECHNOLOGY"/>
    <hyperlink ref="C99:K99" location="'Elementary Education'!A1" display="ELEMENTARY EDUCATION"/>
    <hyperlink ref="C101:K101" location="Engineering!A1" display="ENGINEERING"/>
    <hyperlink ref="C102:K102" location="English!A1" display="ENGLISH"/>
    <hyperlink ref="C103:K103" location="'English Ed (ASU)'!A1" display="ENGLISH EDUCATION - ALCORN STATE UNIVERSITY"/>
    <hyperlink ref="C104:K104" location="'English Ed (DSU)'!A1" display="ENGLISH EDUCATION - DELTA STATE UNIVERSITY"/>
    <hyperlink ref="C105:K105" location="'English Ed (JSU)'!A1" display="ENGLISH EDUCATION - JACKSON STATE UNIVERSITY"/>
    <hyperlink ref="C106:K106" location="'English Ed (MSU)'!A1" display="ENGLISH EDUCATION - MISSISSIPPI STATE UNIVERSITY"/>
    <hyperlink ref="C107:K107" location="'English Ed (MUW)'!A1" display="ENGLISH EDUCATION - MISSISSIPPI UNIVERSITY FOR WOMEN"/>
    <hyperlink ref="C108:K108" location="'English Ed (MVSU)'!A1" display="ENGLISH EDUCATION - MISSISSIPPI VALLEY STATE UNIVERSITY"/>
    <hyperlink ref="C109:K109" location="'English Ed (UM)'!A1" display="ENGLISH EDUCATION - UNIVERSITY OF MISSISSIPPI"/>
    <hyperlink ref="C110:K110" location="'English Ed (USM)'!A1" display="ENGLISH (LICENSURE) - UNIVERSITY OF SOUTHERN MISSISSIPPI"/>
    <hyperlink ref="C114:K114" location="'Environmental Economics &amp; Mgmt'!A1" display="ENVIRONMENTAL ECONOMICS AND MANAGEMENT"/>
    <hyperlink ref="C115:K115" location="'Environmental Health'!A1" display="ENVIRONMENTAL HEALTH"/>
    <hyperlink ref="C116:K116" location="'Environmental Science'!A1" display="ENVIRONMENTAL SCIENCE"/>
    <hyperlink ref="C117:K117" location="'Exercise Science'!A1" display="EXERCISE SCIENCE"/>
    <hyperlink ref="C119:K119" location="'Family and Consumer Sciences'!A1" display="FAMILY AND CONSUMER SCIENCE(S)"/>
    <hyperlink ref="C120:K120" location="'Family Studies'!A1" display="FAMILY STUDIES"/>
    <hyperlink ref="C203:K203" location="'Fashion Merchandising'!A1" display="FASHION MERCHANDISING AND APPAREL STUDIES"/>
    <hyperlink ref="C123:K123" location="'Flight Operations'!A1" display="FLIGHT OPERATIONS"/>
    <hyperlink ref="C124:K124" location="'Food Science, Nutrition, Health'!A1" display="FOOD SCIENCE, NUTRITION, AND HEALTH PROMOTION"/>
    <hyperlink ref="C125:K125" location="'Foreign Languages'!A1" display="FOREIGN LANGUAGES / MODERN FOREIGN LANGUAGES"/>
    <hyperlink ref="C127:K127" location="Forensics!A1" display="FORENSICS / FORENSIC CHEMISTRY"/>
    <hyperlink ref="C128:K128" location="Forestry!A1" display="FORESTRY / FOREST MANAGEMENT"/>
    <hyperlink ref="C129:K129" location="French!A1" display="FRENCH"/>
    <hyperlink ref="C132:K132" location="'General Liberal Arts'!A1" display="GENERAL LIBERAL ARTS / LIBERAL STUDIES"/>
    <hyperlink ref="C133:K133" location="'General Science'!A1" display="GENERAL SCIENCE"/>
    <hyperlink ref="C134:K134" location="'General Studies BA, BS, BSIS'!A1" display="GENERAL STUDIES / INTERDISCIPLINARY STUDIES"/>
    <hyperlink ref="C135:K135" location="'General Studies BGS'!A1" display="General Studies BGS"/>
    <hyperlink ref="C136:K136" location="Geography!A1" display="GEOGRAPHY"/>
    <hyperlink ref="C137:K137" location="'Geological Engineering'!A1" display="GEOLOGICAL ENGINEERING"/>
    <hyperlink ref="C138:K138" location="Geology!A1" display="GEOLOGY"/>
    <hyperlink ref="C139:K139" location="Geosciences!A1" display="GEOSCIENCES"/>
    <hyperlink ref="C140:K140" location="German!A1" display="GERMAN"/>
    <hyperlink ref="C142:K142" location="'Health Care Administration'!A1" display="HEALTHCARE ADMINISTRATION"/>
    <hyperlink ref="C143:K143" location="'Healthcare Marketing'!A1" display="HEALTHCARE MARKETING"/>
    <hyperlink ref="C145:K145" location="'Health, Physical Ed, Recreation'!A1" display="HEALTH, PHYSICAL EDUCATION, AND RECREATION / HUMAN PERFORMANCE"/>
    <hyperlink ref="C147:K147" location="'Health Sciences'!A1" display="HEALTH SCIENCES"/>
    <hyperlink ref="C148:K148" location="'History BA'!A1" display="HISTORY BA"/>
    <hyperlink ref="C149:K149" location="'History BS'!A1" display="HISTORY BS"/>
    <hyperlink ref="C150:K150" location="Horticulture!A1" display="HORTICULTURE"/>
    <hyperlink ref="C152:K152" location="'Hotel, Restaurant, Tourism'!A1" display="HOTEL, RESTAURANT, AND TOURISM MANAGEMENT"/>
    <hyperlink ref="C156:K156" location="'Human Sciences'!A1" display="HUMAN SCIENCES"/>
    <hyperlink ref="C158:K158" location="'Industrial Engineering'!A1" display="INDUSTRIAL ENGINEERING"/>
    <hyperlink ref="C160:K160" location="'Industrial Technology'!A1" display="INDUSTRIAL TECHNOLOGY"/>
    <hyperlink ref="C166:K166" location="'Integrated Marketing Comm'!A1" display="INTEGRATED MARKETING COMMUNICATIONS"/>
    <hyperlink ref="C169:K169" location="'Interior Design'!A1" display="INTERIOR DESIGN"/>
    <hyperlink ref="C170:K170" location="'International Business'!A1" display="INTERNATIONAL BUSINESS"/>
    <hyperlink ref="C171:K171" location="'International Studies'!A1" display="INTERNATIONAL STUDIES"/>
    <hyperlink ref="C173:K173" location="Journalism!A1" display="JOURNALISM"/>
    <hyperlink ref="C175:K175" location="Kinesiology!A1" display="KINESIOLOGY"/>
    <hyperlink ref="C177:K177" location="'Landscape Architecture'!A1" display="LANDSCAPE ARCHITECTURE"/>
    <hyperlink ref="C178:K178" location="'Landscape Contracting'!A1" display="LANDSCAPE CONTRACTING"/>
    <hyperlink ref="C180:K180" location="'Library and Information Science'!A1" display="LIBRARY AND INFORMATION SCIENCE"/>
    <hyperlink ref="C181:K181" location="Linguistics!A1" display="LINGUISTICS"/>
    <hyperlink ref="C186:K186" location="'Marine Science'!A1" display="MARINE SCIENCE"/>
    <hyperlink ref="C188:K188" location="'Marketing Communication'!A1" display="MARKETING COMMUNICATION"/>
    <hyperlink ref="C189:K189" location="'Mass Communications'!A1" display="MASS COMMUNICATIONS"/>
    <hyperlink ref="C190:K190" location="'Mathematics BA'!A1" display="MATHEMATICS BA"/>
    <hyperlink ref="C191:K191" location="'Mathematics BS'!A1" display="MATHEMATICS BS"/>
    <hyperlink ref="C192:K192" location="'Math Ed (ASU)'!A1" display="MATHEMATICS EDUCATION - ALCORN STATE UNIVERSITY"/>
    <hyperlink ref="C193:K193" location="'Math Ed (DSU)'!A1" display="MATHEMATICS EDUCATION - DELTA STATE UNIVERSITY"/>
    <hyperlink ref="C194:K194" location="'Math Ed (JSU)'!A1" display="MATHEMATICS EDUCATION - JACKSON STATE UNIVERSITY"/>
    <hyperlink ref="C195:K195" location="'Math Ed (MSU)'!A1" display="MATHEMATICS EDUCATION - MISSISSIPPI STATE UNIVERSITY"/>
    <hyperlink ref="C196:K196" location="'Math Ed (MUW)'!A1" display="MATHEMATICS EDUCATION - MISSISSIPPI UNIVERSITY FOR WOMEN"/>
    <hyperlink ref="C197:K197" location="'Math Ed (MVSU)'!A1" display="MATHEMATICS EDUCATION - MISSISSIPPI VALLEY STATE UNIVERSITY"/>
    <hyperlink ref="C198:K198" location="'Math Ed (UM)'!A1" display="MATHEMATICS EDUCATION - UNIVERSITY OF MISSISSIPPI"/>
    <hyperlink ref="C199:K199" location="'Math Ed (USM)'!A1" display="MATHEMATICS EDUCATION - UNIVERSITY OF SOUTHERN MISSISSIPPI"/>
    <hyperlink ref="C200:K200" location="'Mechanical Engineering'!A1" display="MECHANICAL ENGINEERING"/>
    <hyperlink ref="C201:K201" location="'Medical Lab Science'!A1" display="MEDICAL LABORATORY SCIENCE"/>
    <hyperlink ref="C202:K202" location="'Medical Technology'!A1" display="MEDICAL TECHNOLOGY"/>
    <hyperlink ref="C204:K204" location="Meteorology!A1" display="METEOROLOGY"/>
    <hyperlink ref="C205:K205" location="Microbiology!A1" display="MICROBIOLOGY"/>
    <hyperlink ref="C207:K207" location="'Music BM'!A1" display="Music (Music Therapy)"/>
    <hyperlink ref="C209:K209" location="'Music Industry Studies'!A1" display="MUSIC INDUSTRY STUDIES"/>
    <hyperlink ref="C212:K212" location="'Nutrition &amp; Dietetics'!A1" display="NUTRITION &amp; DIETETICS / DIETETICS &amp; NUTRITION"/>
    <hyperlink ref="C214:K214" location="'Office Admin (Info Tech)'!A1" display="Office Administration (Information Technology)"/>
    <hyperlink ref="C216:K216" location="'Paralegal Studies BA'!A1" display="PARALEGAL STUDIES / LEGAL STUDIES BA"/>
    <hyperlink ref="C217:K217" location="'Paralegal Studies BPS, BS'!A1" display="Paralegal Studies / Legal Studies BPS, BS"/>
    <hyperlink ref="C237:K237" location="'Park and Recreation Mgmt'!A1" display="PARK AND RECREATION MANAGEMENT"/>
    <hyperlink ref="C218:K218" location="'Pharmaceutical Sciences'!A1" display="PHARMACEUTICAL SCIENCES"/>
    <hyperlink ref="C219:K219" location="Philosophy!A1" display="PHILOSOPHY"/>
    <hyperlink ref="C220:K220" location="'Physical Sciences'!A1" display="PHYSICAL SCIENCES"/>
    <hyperlink ref="C221:K221" location="'Physics BA'!A1" display="PHYSICS BA"/>
    <hyperlink ref="C222:K222" location="'Physics BS'!A1" display="PHYSICS BS"/>
    <hyperlink ref="C223:K223" location="'Political Science'!A1" display="POLITICAL SCIENCE"/>
    <hyperlink ref="C226:K226" location="'Poultry Science'!A1" display="POULTRY SCIENCE"/>
    <hyperlink ref="C227:K227" location="'Professional Studies'!A1" display="PROFESSIONAL STUDIES"/>
    <hyperlink ref="C228:K228" location="'Psychology BA'!A1" display="PSYCHOLOGY BA"/>
    <hyperlink ref="C229:K229" location="'Psychology BS'!A1" display="PSYCHOLOGY BS"/>
    <hyperlink ref="C230:K230" location="'Public Administration'!A1" display="PUBLIC ADMINISTRATION / PUBLIC POLICY LEADERSHIP"/>
    <hyperlink ref="C231:K231" location="'Public Health Education'!A1" display="PUBLIC HEALTH EDUCATION"/>
    <hyperlink ref="C233:K233" location="'Radiologic Sciences'!A1" display="RADIOLOGIC SCIENCES"/>
    <hyperlink ref="C236:K236" location="'Recreation (USM)'!A1" display="Recreation (Recreation Administration or Therapeutic Recreation)"/>
    <hyperlink ref="C238:K238" location="Religion!A1" display="RELIGION / RELIGIOUS STUDIES"/>
    <hyperlink ref="C241:K241" location="'Science Education (MVSU)'!A1" display="Science Education Licensure - Mississippi Valley State University"/>
    <hyperlink ref="C242:K242" location="'Science Ed-Chem &amp; Phys (ASU)'!A1" display="SCIENCE EDUCATION (CHEMISTRY &amp; PHYSICAL SCIENCE) - ALCORN STATE UNIVERSITY"/>
    <hyperlink ref="C250:K250" location="'Secondary Education (Speech)'!A1" display="SECONDARY EDUCATION (SPEECH EDUCATION)"/>
    <hyperlink ref="C252:K252" location="'Social Science Ed (ASU)'!A1" display="SOCIAL SCIENCE EDUCATION - ALCORN STATE UNIVERSITY"/>
    <hyperlink ref="C255:K255" location="'Social Science Ed (MSU)'!A1" display="SOCIAL SCIENCE EDUCATION - MISSISSIPPI STATE UNIVERSITY"/>
    <hyperlink ref="C256:K256" location="'Social Science Ed (MUW)'!A1" display="SOCIAL SCIENCE EDUCATION - MISSISSIPPI UNIVERSITY FOR WOMEN"/>
    <hyperlink ref="C257:K257" location="'Social Science Ed (MVSU)'!A1" display="SOCIAL SCIENCE EDUCATION - MISSISSIPPI VALLEY STATE UNIVERSITY"/>
    <hyperlink ref="C258:K258" location="'Social Science Ed (UM)'!A1" display="SOCIAL SCIENCE EDUCATION - UNIVERSITY OF MISSISSIPPI"/>
    <hyperlink ref="C259:K259" location="'Social Science Ed (USM)'!A1" display="SOCIAL SCIENCE EDUCATION - UNIVERSITY OF SOUTHERN MISSISSIPPI"/>
    <hyperlink ref="C260:K260" location="'Social Sciences BA'!A1" display="SOCIAL SCIENCES BA"/>
    <hyperlink ref="C261:K261" location="'Social Sciences BS'!A1" display="SOCIAL SCIENCES BS"/>
    <hyperlink ref="C262:K262" location="'Social Work'!A1" display="SOCIAL WORK"/>
    <hyperlink ref="C263:K263" location="Sociology!A1" display="SOCIOLOGY / SOCIOLOGY &amp; SOCIAL WORK"/>
    <hyperlink ref="C264:K264" location="'Software Engineering'!A1" display="SOFTWARE ENGINEERING"/>
    <hyperlink ref="C265:K265" location="'Southern Studies'!A1" display="SOUTHERN STUDIES"/>
    <hyperlink ref="C266:K266" location="Spanish!A1" display="SPANISH"/>
    <hyperlink ref="C267:K267" location="'Special Ed (JSU)'!A1" display="SPECIAL EDUCATION - JACKSON STATE UNIVERSITY"/>
    <hyperlink ref="C268:K268" location="'Special Ed (MSU)'!A1" display="SPECIAL EDUCATION - MISSISSIPPI STATE UNIVERSITY"/>
    <hyperlink ref="C269:K269" location="'Special Ed (UM)'!A1" display="SPECIAL EDUCATION - UNIVERSITY OF MISSISSIPPI"/>
    <hyperlink ref="C270:K270" location="'Special Ed (USM)'!A1" display="SPECIAL EDUCATION - UNIVERSITY OF SOUTHERN MISSISSIPPI"/>
    <hyperlink ref="C271:K271" location="Speech!A1" display="SPEECH"/>
    <hyperlink ref="C273:K273" location="'Sport Coaching Education'!A1" display="SPORT COACHING EDUCATION"/>
    <hyperlink ref="C274:K274" location="'Sport Management'!A1" display="SPORT MANAGEMENT"/>
    <hyperlink ref="C276:K276" location="'Technology Teacher Ed'!A1" display="TECHNOLOGY TEACHER EDUCATION"/>
    <hyperlink ref="C277:K277" location="'Telecommunication Engineering'!A1" display="TELECOMMUNICATION ENGINEERING"/>
    <hyperlink ref="C278:K278" location="Theatre!A1" display="THEATRE"/>
    <hyperlink ref="C279:K279" location="Tourism!A1" display="TOURISM"/>
    <hyperlink ref="C281:K281" location="'Urban Studies'!A1" display="URBAN STUDIES"/>
    <hyperlink ref="C283:K283" location="'Veterinary Medical Technology'!A1" display="VETERINARY MEDICAL TECHNOLOGY"/>
    <hyperlink ref="C144:K144" location="'Health Informatics and Info Mgt'!A1" display="HEALTH INFORMATICS AND INFORMATION MANAGEMENT"/>
    <hyperlink ref="C235:K235" location="'Recreation (ASU)'!A1" display="RECREATION"/>
    <hyperlink ref="C211:K211" location="Nursing!A1" display="NURSING"/>
    <hyperlink ref="C243:K243" location="'Science Ed-Chemistry (DSU)'!A1" display="SCIENCE EDUCATION (CHEMISTRY) - DELTA STATE UNIVERSITY"/>
    <hyperlink ref="C244:K244" location="'Science Ed-Chemistry (MSU)'!A1" display="SCIENCE EDUCATION (CHEMISTRY) - MISSISSIPPI STATE UNIVERSITY"/>
    <hyperlink ref="C245:K245" location="'Science Ed-Physical (MUW)'!A1" display="SCIENCE EDUCATION (PHYSICAL SCIENCE) - MISSISSIPPI UNIVERSITY FOR WOMEN"/>
    <hyperlink ref="C246:K246" location="'Table of Contents'!A1" display="SCIENCE EDUCATION (CHEMISTRY) - UNIVERSITY OF MISSISSIPPI"/>
    <hyperlink ref="C247:K247" location="'Science Ed-Physics (MSU)'!A1" display="SCIENCE EDUCATION (PHYSICS) - MISSISSIPPI STATE UNIVERSITY"/>
    <hyperlink ref="C248:K248" location="'Science Ed-Physics (UM)'!A1" display="SCIENCE EDUCATION (PHYSICS) - UNIVERSITY OF MISSISSIPPI"/>
    <hyperlink ref="C249:K249" location="'Science Ed-Physics (USM)'!A1" display="SCIENCE EDUCATION (PHYSICS LICENSURE) - UNIVERSITY OF SOUTHERN MISSISSIPPI"/>
    <hyperlink ref="C239:K239" location="'Applied Tech, Indust Tech, Robo'!A1" display="ROBOTICS AND AUTOMATION TECHNOLOGY"/>
    <hyperlink ref="C185:K185" location="'Biology BS'!A1" display="MARINE BIOLOGY"/>
    <hyperlink ref="C165:K165" location="'Insurance, Real Estate'!A1" display="Insurance &amp; Real Estate / Insurance &amp; Risk Management"/>
    <hyperlink ref="C234:K234" location="'Insurance, Real Estate'!A1" display="Real Estate"/>
    <hyperlink ref="C161:K161" location="'Computer Network &amp; Info'!A1" display="INFORMATION TECHNOLOGY"/>
    <hyperlink ref="C76:K76" location="'Computer Network &amp; Info'!A1" display="COMPUTER NETWORKING AND INFORMATION TECHNOLOGY"/>
    <hyperlink ref="C69:K69" location="'Communication, Speech Path'!A1" display="COMMUNICATION SCIENCES AND DISORDERS / COMMUNICATIVE DISORDERS"/>
    <hyperlink ref="C272:K272" location="'Communication, Speech Path'!A1" display="SPEECH AND HEARING SCIENCES / SPEECH PATHOLOGY / SPEECH PATHOLOGY AND AUDIOLOGY"/>
    <hyperlink ref="C43:K43" location="'Business Group'!A1" display="BANKING AND FINANCE"/>
    <hyperlink ref="C94:K94" location="'Business Group'!A1" display="Economics BBA"/>
    <hyperlink ref="C113:K113" location="'Business Group'!A1" display="ENTREPRENEURSHIP"/>
    <hyperlink ref="C183:K183" location="'Business Group'!A1" display="MANAGEMENT"/>
    <hyperlink ref="C187:K187" location="'Business Group'!A1" display="MARKETING"/>
    <hyperlink ref="C184:K184" location="'Business Group'!A1" display="MANAGERIAL FINANCE"/>
    <hyperlink ref="C153:K153" location="'Human Performance (Ex Sci)'!A1" display="Human Performance (Exercise Science)"/>
    <hyperlink ref="C224:K224" location="'Polymer Science'!A1" display="POLYMER SCIENCE"/>
    <hyperlink ref="C225:K225" location="'Polymer Science and Engineering'!A1" display="POLYMER SCIENCE AND ENGINEERING"/>
    <hyperlink ref="C100:K100" location="'Elementary Ed (USM)'!A1" display="Elementary Education - University of Southern Mississippi"/>
    <hyperlink ref="C154:K154" location="'Human Performance (Kinesio)'!A1" display="Human Performance (Kinesiotherapy)"/>
    <hyperlink ref="C155:K155" location="'Human Performance (Physical Ed)'!A1" display="Human Performance (K-12 Physical Education Licensure)"/>
    <hyperlink ref="C84:K84" location="Cytotechnology!A1" display="Cytotechnology"/>
    <hyperlink ref="C88:K88" location="'Dental Hygiene'!A1" display="DENTAL HYGIENE"/>
    <hyperlink ref="C89:K89" location="'Digital Media Arts'!A1" display="Digital Media Arts"/>
    <hyperlink ref="C56:K56" location="'Business Group'!A1" display="BUSINESS ADMINISTRATION"/>
    <hyperlink ref="C48:K48" location="'Biology BS'!A1" display="Biological Science(s) / Biology BS"/>
    <hyperlink ref="C55:K55" location="'Building Construction Science'!A1" display="BUILDING CONSTRUCTION SCIENCE"/>
    <hyperlink ref="C57:K57" location="'Business Information Systems'!A1" display="BUSINESS INFORMATION SYSTEMS AND QUANTITATIVE ANALYSIS"/>
    <hyperlink ref="C54:K54" location="'Biology Ed (USM)'!A1" display="Biology Education - University of Southern Mississippi"/>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1:AD91" location="'Early Childhood Education'!Print_Area" display="Early Childhood Education"/>
    <hyperlink ref="C285:K285" location="'Wildlife, Fisheries and Aqua'!A1" display="Wildlife, Fisheries And Aquaculture Sciences"/>
    <hyperlink ref="C286:AD286" location="'Women''s Studies'!A1" display="Women's Studies"/>
    <hyperlink ref="C126:AD126" location="'Foreign Languages Education'!A1" display="Foreign Language Education / Foreign Languages (Licensure)"/>
    <hyperlink ref="C230:AD230" location="'Public Administration'!A1" display="Public Administration / Public Policy Leadership / Public Safety Administration"/>
    <hyperlink ref="C70:AD70" location="'Communications BS'!A1" display="Communication Studies / Communications BS"/>
    <hyperlink ref="C68:AD68" location="'Communication(s) BA'!A1" display="Communication(s) / Communication Studies BA"/>
    <hyperlink ref="C131:AD131" location="'General Business'!A1" display="General Business"/>
    <hyperlink ref="C21:AD21" location="'Agricultural Economics'!A1" display="Agricultural Economics"/>
    <hyperlink ref="C23:K23" location="'Agricultural Information Sci'!A1" display="AGRICULTURAL INFORMATION SCIENCE"/>
    <hyperlink ref="C24:AD24" location="'Agricultural Science'!A1" display="Agricultural Science"/>
    <hyperlink ref="C25:AD25" location="'Agricultural Sciences'!A1" display="Agricultural Sciences"/>
    <hyperlink ref="C253:K253" location="'Social Science Ed (DSU)'!A1" display="SOCIAL SCIENCE EDUCATION - DELTA STATE UNIVERSITY"/>
    <hyperlink ref="C254:AD254" location="'Social Science Ed (JSU)'!Print_Area" display="Social Science Education - Jackson State University"/>
    <hyperlink ref="C92:AD92"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87:K287" location="'Programs by University'!A1" display="programs by university"/>
    <hyperlink ref="C34:AD34" location="'Applied Technology'!Print_Area" display="Applied Technology in Healthcare Services"/>
    <hyperlink ref="C250:AD250" location="'Secondary Education (Speech)'!A1" display="Secondary Education - Speech (Licensure)"/>
    <hyperlink ref="C119:AD119" location="'Family and Consumer Sciences'!A1" display="Family and Consumer Sciences (Child Dev., Nutrition/Dietetics, Fashion Merch.)"/>
    <hyperlink ref="C146:AD146" location="'Health, Physical Ed, Rec (DSU)'!Print_Area" display="Health, Physical Education, and Recreation (Non-Teaching)"/>
    <hyperlink ref="C251:AD251" location="'Criminal Justice'!A1" display="Social Justice &amp; Criminology"/>
    <hyperlink ref="C83:AD83" location="Culinology!A1" display="Culinary Science / Culinology"/>
    <hyperlink ref="C86:AD86" location="Dance!A1" display="Dance (Performance and Choreography)"/>
    <hyperlink ref="C179:AD179" location="'General Liberal Arts'!A1" display="Liberal Studies"/>
    <hyperlink ref="C132:AD132" location="'General Liberal Arts'!A1" display="General Liberal Arts"/>
    <hyperlink ref="C167:K167" location="'Interdisciplinary Studies'!A1" display="INTERDISCIPLINARY STUDIES"/>
    <hyperlink ref="C168:AD168" location="'General Studies BA, BS, BSIS'!A1" display="Interdisciplinary Studies / Professional Interdisciplinary Studies"/>
    <hyperlink ref="C142:AD142" location="'Health Care Administration'!A1" display="Health Care Administration"/>
    <hyperlink ref="C145:AD145" location="'Health, Physical Ed, Recreation'!A1" display="Health, Physical Education, and Recreation (Licensure)"/>
    <hyperlink ref="C202:AD202" location="'Medical Technology'!A1" display="Medical Technology / Medical Laboratory Science"/>
    <hyperlink ref="C206:K206" location="'Music BA'!A1" display="MUSIC / MUSIC EDUCATION / PERFORMANCE"/>
    <hyperlink ref="C208:AD208" location="'Music Education (USM)'!A1" display="Music Education"/>
    <hyperlink ref="C241:AD241" location="'Science Education (MVSU)'!A1" display="Science Education (Licensure) - Mississippi Valley State University"/>
    <hyperlink ref="C261:AD261" location="'Social Sciences BS'!A1" display="Social Science(s) BS"/>
    <hyperlink ref="C276:AD276" location="'Technology Teacher Ed'!A1" display="Technology Teacher Education (Business Education) (Licensure)"/>
    <hyperlink ref="C121:K121" location="'Business Group'!A1" display="FINANCE"/>
    <hyperlink ref="C122:AD122"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 ref="C237:AD237" location="'Park and Recreation Mgmt'!A1" display="Recreation Administration"/>
    <hyperlink ref="C203:AD203" location="'Fashion Merchandising'!A1" display="Merchandising"/>
    <hyperlink ref="C111:AD111" location="'Entertain Ind BA'!Print_Area" display="Entertainment Industry (Film and Media Production)"/>
    <hyperlink ref="C112:AD112" location="'Entertain Ind BS'!Print_Area" display="Entertainment Industry (Recording Industry Mgmt &amp; Recording Industry Production"/>
    <hyperlink ref="C159:AD159" location="'Applied Tech, Indust Tech,'!Print_Area" display="Industrial Engineering Technology / Industrial Technology"/>
    <hyperlink ref="C35:AD35" location="'Architectural Engineering T'!Print_Area" display="Architectural Engineering Technology"/>
    <hyperlink ref="C33:AD33" location="'Applied Tech, Indust Tech,'!A1" display="Applied Technology and Technology Management"/>
    <hyperlink ref="C74:AD74" location="'Computer Engineering Tech'!A1" display="Computer Engineering Technology"/>
    <hyperlink ref="C151:AD151" location="'Hospitality Management'!Print_Area" display="Hospitality Management"/>
    <hyperlink ref="C162:AD162" location="'Information Tech Services'!Print_Area" display="Information Technology Services"/>
    <hyperlink ref="C163:AD163" location="'Inst Tech (Admin Comm)'!A1" display="Instructional Technology (Administrative Communication)"/>
    <hyperlink ref="C164:AD164" location="'Inst Tech (Business Tech Ed'!A1" display="Instructional Technology (Business Technology Education)"/>
    <hyperlink ref="C123:AD123" location="'Flight Operations'!A1" display="Flight Operations (Commercial Aviation)"/>
  </hyperlinks>
  <pageMargins left="1" right="0.58333333333333337" top="0.60416666666666696" bottom="1" header="0.5" footer="0.5"/>
  <pageSetup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38"/>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9" x14ac:dyDescent="0.25">
      <c r="A1" s="493" t="s">
        <v>70</v>
      </c>
      <c r="B1" s="493"/>
      <c r="C1" s="493"/>
      <c r="D1" s="493"/>
      <c r="E1" s="493"/>
      <c r="F1" s="493"/>
      <c r="G1" s="493"/>
      <c r="H1" s="493"/>
      <c r="I1" s="493"/>
    </row>
    <row r="2" spans="1:9" x14ac:dyDescent="0.25">
      <c r="A2" s="493" t="s">
        <v>42</v>
      </c>
      <c r="B2" s="493"/>
      <c r="C2" s="493"/>
      <c r="D2" s="493"/>
      <c r="E2" s="493"/>
      <c r="F2" s="493"/>
      <c r="G2" s="493"/>
      <c r="H2" s="493"/>
      <c r="I2" s="493"/>
    </row>
    <row r="3" spans="1:9" x14ac:dyDescent="0.25">
      <c r="A3" s="554" t="s">
        <v>27</v>
      </c>
      <c r="B3" s="555"/>
      <c r="C3" s="555" t="s">
        <v>220</v>
      </c>
      <c r="D3" s="555"/>
      <c r="E3" s="555"/>
      <c r="F3" s="555"/>
      <c r="G3" s="555"/>
      <c r="H3" s="555"/>
      <c r="I3" s="556"/>
    </row>
    <row r="4" spans="1:9" ht="12" customHeight="1" x14ac:dyDescent="0.25">
      <c r="A4" s="76" t="s">
        <v>29</v>
      </c>
      <c r="B4" s="354" t="s">
        <v>221</v>
      </c>
      <c r="C4" s="71"/>
      <c r="D4" s="71"/>
      <c r="E4" s="71"/>
      <c r="F4" s="71"/>
      <c r="G4" s="71"/>
      <c r="H4" s="71"/>
      <c r="I4" s="78"/>
    </row>
    <row r="5" spans="1:9" ht="15" customHeight="1" x14ac:dyDescent="0.25">
      <c r="A5" s="605" t="s">
        <v>1385</v>
      </c>
      <c r="B5" s="606"/>
      <c r="C5" s="606"/>
      <c r="D5" s="606"/>
      <c r="E5" s="606"/>
      <c r="F5" s="606"/>
      <c r="G5" s="606"/>
      <c r="H5" s="606"/>
      <c r="I5" s="607"/>
    </row>
    <row r="6" spans="1:9" x14ac:dyDescent="0.25">
      <c r="A6" s="485" t="s">
        <v>363</v>
      </c>
      <c r="B6" s="484"/>
      <c r="C6" s="484"/>
      <c r="D6" s="484"/>
      <c r="E6" s="484" t="s">
        <v>8</v>
      </c>
      <c r="F6" s="484"/>
      <c r="G6" s="484"/>
      <c r="H6" s="484"/>
      <c r="I6" s="39">
        <v>6</v>
      </c>
    </row>
    <row r="7" spans="1:9" ht="15" customHeight="1" x14ac:dyDescent="0.25">
      <c r="A7" s="485" t="s">
        <v>218</v>
      </c>
      <c r="B7" s="484"/>
      <c r="C7" s="484"/>
      <c r="D7" s="484"/>
      <c r="E7" s="484" t="s">
        <v>219</v>
      </c>
      <c r="F7" s="484"/>
      <c r="G7" s="484"/>
      <c r="H7" s="484"/>
      <c r="I7" s="39">
        <v>3</v>
      </c>
    </row>
    <row r="8" spans="1:9" ht="30.95" customHeight="1" x14ac:dyDescent="0.25">
      <c r="A8" s="623" t="s">
        <v>15</v>
      </c>
      <c r="B8" s="622"/>
      <c r="C8" s="622"/>
      <c r="D8" s="622"/>
      <c r="E8" s="482" t="s">
        <v>80</v>
      </c>
      <c r="F8" s="482"/>
      <c r="G8" s="482"/>
      <c r="H8" s="482"/>
      <c r="I8" s="66">
        <v>3</v>
      </c>
    </row>
    <row r="9" spans="1:9" x14ac:dyDescent="0.25">
      <c r="A9" s="557" t="s">
        <v>212</v>
      </c>
      <c r="B9" s="481"/>
      <c r="C9" s="481"/>
      <c r="D9" s="481"/>
      <c r="E9" s="481" t="s">
        <v>12</v>
      </c>
      <c r="F9" s="481"/>
      <c r="G9" s="481"/>
      <c r="H9" s="481"/>
      <c r="I9" s="66">
        <v>3</v>
      </c>
    </row>
    <row r="10" spans="1:9" x14ac:dyDescent="0.25">
      <c r="A10" s="624" t="s">
        <v>1558</v>
      </c>
      <c r="B10" s="624"/>
      <c r="C10" s="624"/>
      <c r="D10" s="624"/>
      <c r="E10" s="624"/>
      <c r="F10" s="624"/>
      <c r="G10" s="624"/>
      <c r="H10" s="624"/>
      <c r="I10" s="80">
        <f>SUM(I6:I9)</f>
        <v>15</v>
      </c>
    </row>
    <row r="11" spans="1:9" x14ac:dyDescent="0.25">
      <c r="A11" s="625" t="s">
        <v>2309</v>
      </c>
      <c r="B11" s="626"/>
      <c r="C11" s="626"/>
      <c r="D11" s="626"/>
      <c r="E11" s="626"/>
      <c r="F11" s="626"/>
      <c r="G11" s="626"/>
      <c r="H11" s="626"/>
      <c r="I11" s="627"/>
    </row>
    <row r="12" spans="1:9" ht="32.25" customHeight="1" x14ac:dyDescent="0.25">
      <c r="A12" s="628" t="s">
        <v>13</v>
      </c>
      <c r="B12" s="629"/>
      <c r="C12" s="629"/>
      <c r="D12" s="629"/>
      <c r="E12" s="482" t="s">
        <v>75</v>
      </c>
      <c r="F12" s="482"/>
      <c r="G12" s="482"/>
      <c r="H12" s="482"/>
      <c r="I12" s="66">
        <v>3</v>
      </c>
    </row>
    <row r="13" spans="1:9" ht="51" customHeight="1" x14ac:dyDescent="0.25">
      <c r="A13" s="623" t="s">
        <v>724</v>
      </c>
      <c r="B13" s="622"/>
      <c r="C13" s="622"/>
      <c r="D13" s="622"/>
      <c r="E13" s="482" t="s">
        <v>2276</v>
      </c>
      <c r="F13" s="482"/>
      <c r="G13" s="482"/>
      <c r="H13" s="482"/>
      <c r="I13" s="66">
        <v>4</v>
      </c>
    </row>
    <row r="14" spans="1:9" ht="46.5" customHeight="1" x14ac:dyDescent="0.25">
      <c r="A14" s="623" t="s">
        <v>561</v>
      </c>
      <c r="B14" s="622"/>
      <c r="C14" s="622"/>
      <c r="D14" s="622"/>
      <c r="E14" s="482" t="s">
        <v>2277</v>
      </c>
      <c r="F14" s="482"/>
      <c r="G14" s="482"/>
      <c r="H14" s="482"/>
      <c r="I14" s="66">
        <v>4</v>
      </c>
    </row>
    <row r="15" spans="1:9" x14ac:dyDescent="0.25">
      <c r="A15" s="621" t="s">
        <v>217</v>
      </c>
      <c r="B15" s="482"/>
      <c r="C15" s="482"/>
      <c r="D15" s="482"/>
      <c r="E15" s="482" t="s">
        <v>232</v>
      </c>
      <c r="F15" s="482"/>
      <c r="G15" s="482"/>
      <c r="H15" s="482"/>
      <c r="I15" s="66">
        <v>3</v>
      </c>
    </row>
    <row r="16" spans="1:9" ht="34.5" customHeight="1" x14ac:dyDescent="0.25">
      <c r="A16" s="623" t="s">
        <v>727</v>
      </c>
      <c r="B16" s="622"/>
      <c r="C16" s="622"/>
      <c r="D16" s="622"/>
      <c r="E16" s="482" t="s">
        <v>1697</v>
      </c>
      <c r="F16" s="482"/>
      <c r="G16" s="482"/>
      <c r="H16" s="482"/>
      <c r="I16" s="66">
        <v>6</v>
      </c>
    </row>
    <row r="17" spans="1:9" ht="30" customHeight="1" x14ac:dyDescent="0.25">
      <c r="A17" s="623" t="s">
        <v>10</v>
      </c>
      <c r="B17" s="622"/>
      <c r="C17" s="622"/>
      <c r="D17" s="622"/>
      <c r="E17" s="481" t="s">
        <v>394</v>
      </c>
      <c r="F17" s="481"/>
      <c r="G17" s="481"/>
      <c r="H17" s="481"/>
      <c r="I17" s="66">
        <v>6</v>
      </c>
    </row>
    <row r="18" spans="1:9" x14ac:dyDescent="0.25">
      <c r="A18" s="621" t="s">
        <v>524</v>
      </c>
      <c r="B18" s="482"/>
      <c r="C18" s="482"/>
      <c r="D18" s="482"/>
      <c r="E18" s="482" t="s">
        <v>1696</v>
      </c>
      <c r="F18" s="482"/>
      <c r="G18" s="482"/>
      <c r="H18" s="482"/>
      <c r="I18" s="66">
        <v>2</v>
      </c>
    </row>
    <row r="19" spans="1:9" ht="30" customHeight="1" x14ac:dyDescent="0.25">
      <c r="A19" s="565" t="s">
        <v>11</v>
      </c>
      <c r="B19" s="480"/>
      <c r="C19" s="480"/>
      <c r="D19" s="480"/>
      <c r="E19" s="480" t="s">
        <v>159</v>
      </c>
      <c r="F19" s="480"/>
      <c r="G19" s="480"/>
      <c r="H19" s="480"/>
      <c r="I19" s="39">
        <v>6</v>
      </c>
    </row>
    <row r="20" spans="1:9" ht="15" customHeight="1" x14ac:dyDescent="0.25">
      <c r="A20" s="485" t="s">
        <v>379</v>
      </c>
      <c r="B20" s="484"/>
      <c r="C20" s="484"/>
      <c r="D20" s="484"/>
      <c r="E20" s="484" t="s">
        <v>2275</v>
      </c>
      <c r="F20" s="484"/>
      <c r="G20" s="484"/>
      <c r="H20" s="484"/>
      <c r="I20" s="39">
        <v>3</v>
      </c>
    </row>
    <row r="21" spans="1:9" ht="31.5" customHeight="1" x14ac:dyDescent="0.25">
      <c r="A21" s="621" t="s">
        <v>1695</v>
      </c>
      <c r="B21" s="482"/>
      <c r="C21" s="482"/>
      <c r="D21" s="482"/>
      <c r="E21" s="622" t="s">
        <v>1694</v>
      </c>
      <c r="F21" s="622"/>
      <c r="G21" s="622"/>
      <c r="H21" s="622"/>
      <c r="I21" s="66">
        <v>3</v>
      </c>
    </row>
    <row r="22" spans="1:9" x14ac:dyDescent="0.25">
      <c r="A22" s="621" t="s">
        <v>4</v>
      </c>
      <c r="B22" s="482"/>
      <c r="C22" s="482"/>
      <c r="D22" s="482"/>
      <c r="E22" s="482"/>
      <c r="F22" s="482"/>
      <c r="G22" s="482"/>
      <c r="H22" s="482"/>
      <c r="I22" s="323" t="s">
        <v>2306</v>
      </c>
    </row>
    <row r="23" spans="1:9" x14ac:dyDescent="0.25">
      <c r="A23" s="619" t="s">
        <v>1570</v>
      </c>
      <c r="B23" s="620"/>
      <c r="C23" s="620"/>
      <c r="D23" s="620"/>
      <c r="E23" s="620"/>
      <c r="F23" s="620"/>
      <c r="G23" s="620"/>
      <c r="H23" s="620"/>
      <c r="I23" s="324" t="s">
        <v>2307</v>
      </c>
    </row>
    <row r="24" spans="1:9" ht="14.65" customHeight="1" x14ac:dyDescent="0.25">
      <c r="A24" s="599" t="s">
        <v>1390</v>
      </c>
      <c r="B24" s="599"/>
      <c r="C24" s="599"/>
      <c r="D24" s="599"/>
      <c r="E24" s="599"/>
      <c r="F24" s="599"/>
      <c r="G24" s="599"/>
      <c r="H24" s="599"/>
      <c r="I24" s="325" t="s">
        <v>2308</v>
      </c>
    </row>
    <row r="25" spans="1:9" x14ac:dyDescent="0.25">
      <c r="A25" s="596" t="s">
        <v>1472</v>
      </c>
      <c r="B25" s="597"/>
      <c r="C25" s="597"/>
      <c r="D25" s="597"/>
      <c r="E25" s="597"/>
      <c r="F25" s="597"/>
      <c r="G25" s="597"/>
      <c r="H25" s="597"/>
      <c r="I25" s="598"/>
    </row>
    <row r="26" spans="1:9" ht="30" customHeight="1" x14ac:dyDescent="0.25">
      <c r="A26" s="504" t="s">
        <v>2425</v>
      </c>
      <c r="B26" s="505"/>
      <c r="C26" s="505"/>
      <c r="D26" s="505"/>
      <c r="E26" s="499" t="s">
        <v>2449</v>
      </c>
      <c r="F26" s="499"/>
      <c r="G26" s="499"/>
      <c r="H26" s="499"/>
      <c r="I26" s="83">
        <v>3</v>
      </c>
    </row>
    <row r="27" spans="1:9" x14ac:dyDescent="0.25">
      <c r="A27" s="485" t="s">
        <v>357</v>
      </c>
      <c r="B27" s="484"/>
      <c r="C27" s="484"/>
      <c r="D27" s="484"/>
      <c r="E27" s="484" t="s">
        <v>133</v>
      </c>
      <c r="F27" s="484"/>
      <c r="G27" s="484"/>
      <c r="H27" s="484"/>
      <c r="I27" s="39">
        <v>8</v>
      </c>
    </row>
    <row r="28" spans="1:9" ht="29.25" customHeight="1" x14ac:dyDescent="0.25">
      <c r="A28" s="504" t="s">
        <v>2426</v>
      </c>
      <c r="B28" s="505"/>
      <c r="C28" s="505"/>
      <c r="D28" s="505"/>
      <c r="E28" s="506" t="s">
        <v>2450</v>
      </c>
      <c r="F28" s="506"/>
      <c r="G28" s="506"/>
      <c r="H28" s="506"/>
      <c r="I28" s="83">
        <v>3</v>
      </c>
    </row>
    <row r="29" spans="1:9" ht="30" customHeight="1" x14ac:dyDescent="0.25">
      <c r="A29" s="504" t="s">
        <v>2427</v>
      </c>
      <c r="B29" s="505"/>
      <c r="C29" s="505"/>
      <c r="D29" s="505"/>
      <c r="E29" s="507" t="s">
        <v>2536</v>
      </c>
      <c r="F29" s="507"/>
      <c r="G29" s="507"/>
      <c r="H29" s="507"/>
      <c r="I29" s="83">
        <v>6</v>
      </c>
    </row>
    <row r="30" spans="1:9" x14ac:dyDescent="0.25">
      <c r="A30" s="485" t="s">
        <v>379</v>
      </c>
      <c r="B30" s="484"/>
      <c r="C30" s="484"/>
      <c r="D30" s="484"/>
      <c r="E30" s="484" t="s">
        <v>215</v>
      </c>
      <c r="F30" s="484"/>
      <c r="G30" s="484"/>
      <c r="H30" s="484"/>
      <c r="I30" s="39">
        <v>3</v>
      </c>
    </row>
    <row r="31" spans="1:9" x14ac:dyDescent="0.25">
      <c r="A31" s="618" t="s">
        <v>1060</v>
      </c>
      <c r="B31" s="484"/>
      <c r="C31" s="484"/>
      <c r="D31" s="484"/>
      <c r="E31" s="484" t="s">
        <v>132</v>
      </c>
      <c r="F31" s="484"/>
      <c r="G31" s="484"/>
      <c r="H31" s="484"/>
      <c r="I31" s="39">
        <v>3</v>
      </c>
    </row>
    <row r="32" spans="1:9" x14ac:dyDescent="0.25">
      <c r="A32" s="485" t="s">
        <v>4</v>
      </c>
      <c r="B32" s="484"/>
      <c r="C32" s="484"/>
      <c r="D32" s="484"/>
      <c r="E32" s="484"/>
      <c r="F32" s="484"/>
      <c r="G32" s="484"/>
      <c r="H32" s="484"/>
      <c r="I32" s="39">
        <v>10</v>
      </c>
    </row>
    <row r="33" spans="1:9" x14ac:dyDescent="0.25">
      <c r="A33" s="619" t="s">
        <v>1571</v>
      </c>
      <c r="B33" s="620"/>
      <c r="C33" s="620"/>
      <c r="D33" s="620"/>
      <c r="E33" s="620"/>
      <c r="F33" s="620"/>
      <c r="G33" s="620"/>
      <c r="H33" s="620"/>
      <c r="I33" s="72">
        <f>SUM(I26:I32)</f>
        <v>36</v>
      </c>
    </row>
    <row r="34" spans="1:9" x14ac:dyDescent="0.25">
      <c r="A34" s="592" t="s">
        <v>1396</v>
      </c>
      <c r="B34" s="592"/>
      <c r="C34" s="592"/>
      <c r="D34" s="592"/>
      <c r="E34" s="592"/>
      <c r="F34" s="592"/>
      <c r="G34" s="592"/>
      <c r="H34" s="592"/>
      <c r="I34" s="73">
        <f>SUM(I10,I33)</f>
        <v>51</v>
      </c>
    </row>
    <row r="35" spans="1:9" x14ac:dyDescent="0.25">
      <c r="A35" s="470" t="s">
        <v>1519</v>
      </c>
      <c r="B35" s="470"/>
      <c r="C35" s="470"/>
      <c r="D35" s="470"/>
      <c r="E35" s="470"/>
      <c r="F35" s="470"/>
      <c r="G35" s="470"/>
      <c r="H35" s="470"/>
      <c r="I35" s="470"/>
    </row>
    <row r="36" spans="1:9" x14ac:dyDescent="0.25">
      <c r="A36" s="470" t="s">
        <v>1726</v>
      </c>
      <c r="B36" s="470"/>
      <c r="C36" s="470"/>
      <c r="D36" s="470"/>
      <c r="E36" s="470"/>
      <c r="F36" s="470"/>
      <c r="G36" s="470"/>
      <c r="H36" s="470"/>
      <c r="I36" s="470"/>
    </row>
    <row r="37" spans="1:9" ht="57.75" customHeight="1" x14ac:dyDescent="0.25">
      <c r="A37" s="503" t="s">
        <v>2424</v>
      </c>
      <c r="B37" s="503"/>
      <c r="C37" s="503"/>
      <c r="D37" s="503"/>
      <c r="E37" s="503"/>
      <c r="F37" s="503"/>
      <c r="G37" s="503"/>
      <c r="H37" s="503"/>
      <c r="I37" s="503"/>
    </row>
    <row r="38" spans="1:9" x14ac:dyDescent="0.25">
      <c r="A38" s="418" t="s">
        <v>560</v>
      </c>
      <c r="B38" s="418"/>
      <c r="C38" s="418" t="s">
        <v>1361</v>
      </c>
      <c r="D38" s="418"/>
    </row>
  </sheetData>
  <sheetProtection password="CA9D" sheet="1" objects="1" scenarios="1"/>
  <mergeCells count="61">
    <mergeCell ref="A6:D6"/>
    <mergeCell ref="E6:H6"/>
    <mergeCell ref="A1:I1"/>
    <mergeCell ref="A2:I2"/>
    <mergeCell ref="A3:B3"/>
    <mergeCell ref="C3:I3"/>
    <mergeCell ref="A5:I5"/>
    <mergeCell ref="A7:D7"/>
    <mergeCell ref="E7:H7"/>
    <mergeCell ref="A8:D8"/>
    <mergeCell ref="E8:H8"/>
    <mergeCell ref="A9:D9"/>
    <mergeCell ref="E9:H9"/>
    <mergeCell ref="A10:H10"/>
    <mergeCell ref="A11:I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7:D27"/>
    <mergeCell ref="E27:H27"/>
    <mergeCell ref="A20:D20"/>
    <mergeCell ref="E20:H20"/>
    <mergeCell ref="A21:D21"/>
    <mergeCell ref="E21:H21"/>
    <mergeCell ref="A22:D22"/>
    <mergeCell ref="E22:H22"/>
    <mergeCell ref="A23:H23"/>
    <mergeCell ref="A24:H24"/>
    <mergeCell ref="A25:I25"/>
    <mergeCell ref="A26:D26"/>
    <mergeCell ref="E26:H26"/>
    <mergeCell ref="A34:H34"/>
    <mergeCell ref="A28:D28"/>
    <mergeCell ref="E28:H28"/>
    <mergeCell ref="A29:D29"/>
    <mergeCell ref="E29:H29"/>
    <mergeCell ref="A30:D30"/>
    <mergeCell ref="E30:H30"/>
    <mergeCell ref="A31:D31"/>
    <mergeCell ref="E31:H31"/>
    <mergeCell ref="A32:D32"/>
    <mergeCell ref="E32:H32"/>
    <mergeCell ref="A33:H33"/>
    <mergeCell ref="A35:I35"/>
    <mergeCell ref="A36:I36"/>
    <mergeCell ref="A37:I37"/>
    <mergeCell ref="A38:B38"/>
    <mergeCell ref="C38:D38"/>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37"/>
  <sheetViews>
    <sheetView view="pageLayout" zoomScaleNormal="100" workbookViewId="0">
      <selection sqref="A1:I1"/>
    </sheetView>
  </sheetViews>
  <sheetFormatPr defaultColWidth="9.140625" defaultRowHeight="15" x14ac:dyDescent="0.25"/>
  <cols>
    <col min="1" max="8" width="9.140625" style="3"/>
    <col min="9" max="9" width="9.140625" style="2"/>
    <col min="10" max="16384" width="9.140625" style="3"/>
  </cols>
  <sheetData>
    <row r="1" spans="1:9" ht="14.65" x14ac:dyDescent="0.3">
      <c r="A1" s="493" t="s">
        <v>71</v>
      </c>
      <c r="B1" s="493"/>
      <c r="C1" s="493"/>
      <c r="D1" s="493"/>
      <c r="E1" s="493"/>
      <c r="F1" s="493"/>
      <c r="G1" s="493"/>
      <c r="H1" s="493"/>
      <c r="I1" s="493"/>
    </row>
    <row r="2" spans="1:9" ht="14.65" x14ac:dyDescent="0.3">
      <c r="A2" s="493" t="s">
        <v>222</v>
      </c>
      <c r="B2" s="493"/>
      <c r="C2" s="493"/>
      <c r="D2" s="493"/>
      <c r="E2" s="493"/>
      <c r="F2" s="493"/>
      <c r="G2" s="493"/>
      <c r="H2" s="493"/>
      <c r="I2" s="493"/>
    </row>
    <row r="3" spans="1:9" ht="14.65" x14ac:dyDescent="0.3">
      <c r="A3" s="493" t="s">
        <v>223</v>
      </c>
      <c r="B3" s="493"/>
      <c r="C3" s="493"/>
      <c r="D3" s="493"/>
      <c r="E3" s="493"/>
      <c r="F3" s="493"/>
      <c r="G3" s="493"/>
      <c r="H3" s="493"/>
      <c r="I3" s="493"/>
    </row>
    <row r="4" spans="1:9" ht="15" customHeight="1" x14ac:dyDescent="0.3">
      <c r="A4" s="554" t="s">
        <v>27</v>
      </c>
      <c r="B4" s="555"/>
      <c r="C4" s="555" t="s">
        <v>393</v>
      </c>
      <c r="D4" s="555"/>
      <c r="E4" s="555"/>
      <c r="F4" s="555"/>
      <c r="G4" s="555"/>
      <c r="H4" s="555"/>
      <c r="I4" s="556"/>
    </row>
    <row r="5" spans="1:9" ht="15" customHeight="1" x14ac:dyDescent="0.3">
      <c r="A5" s="76" t="s">
        <v>29</v>
      </c>
      <c r="B5" s="77">
        <v>52.030099999999997</v>
      </c>
      <c r="C5" s="71"/>
      <c r="D5" s="71"/>
      <c r="E5" s="71"/>
      <c r="F5" s="71"/>
      <c r="G5" s="71"/>
      <c r="H5" s="71"/>
      <c r="I5" s="78"/>
    </row>
    <row r="6" spans="1:9" ht="14.65" x14ac:dyDescent="0.3">
      <c r="A6" s="615"/>
      <c r="B6" s="616"/>
      <c r="C6" s="616"/>
      <c r="D6" s="616"/>
      <c r="E6" s="616"/>
      <c r="F6" s="616"/>
      <c r="G6" s="616"/>
      <c r="H6" s="616"/>
      <c r="I6" s="617"/>
    </row>
    <row r="7" spans="1:9" ht="14.65" x14ac:dyDescent="0.3">
      <c r="A7" s="551" t="s">
        <v>1</v>
      </c>
      <c r="B7" s="552"/>
      <c r="C7" s="552"/>
      <c r="D7" s="552"/>
      <c r="E7" s="552"/>
      <c r="F7" s="552"/>
      <c r="G7" s="552"/>
      <c r="H7" s="552"/>
      <c r="I7" s="553"/>
    </row>
    <row r="8" spans="1:9" ht="15" customHeight="1" x14ac:dyDescent="0.25">
      <c r="A8" s="485" t="s">
        <v>363</v>
      </c>
      <c r="B8" s="484"/>
      <c r="C8" s="484"/>
      <c r="D8" s="484"/>
      <c r="E8" s="484" t="s">
        <v>8</v>
      </c>
      <c r="F8" s="484"/>
      <c r="G8" s="484"/>
      <c r="H8" s="484"/>
      <c r="I8" s="39">
        <v>6</v>
      </c>
    </row>
    <row r="9" spans="1:9" ht="29.25" customHeight="1" x14ac:dyDescent="0.25">
      <c r="A9" s="485" t="s">
        <v>1695</v>
      </c>
      <c r="B9" s="484"/>
      <c r="C9" s="484"/>
      <c r="D9" s="484"/>
      <c r="E9" s="478" t="s">
        <v>1694</v>
      </c>
      <c r="F9" s="478"/>
      <c r="G9" s="478"/>
      <c r="H9" s="478"/>
      <c r="I9" s="39">
        <v>3</v>
      </c>
    </row>
    <row r="10" spans="1:9" x14ac:dyDescent="0.25">
      <c r="A10" s="485"/>
      <c r="B10" s="484"/>
      <c r="C10" s="484"/>
      <c r="D10" s="484"/>
      <c r="E10" s="484"/>
      <c r="F10" s="484"/>
      <c r="G10" s="484"/>
      <c r="H10" s="484"/>
      <c r="I10" s="39"/>
    </row>
    <row r="11" spans="1:9" x14ac:dyDescent="0.25">
      <c r="A11" s="542" t="s">
        <v>43</v>
      </c>
      <c r="B11" s="543"/>
      <c r="C11" s="543"/>
      <c r="D11" s="543"/>
      <c r="E11" s="543"/>
      <c r="F11" s="543"/>
      <c r="G11" s="543"/>
      <c r="H11" s="543"/>
      <c r="I11" s="544"/>
    </row>
    <row r="12" spans="1:9" ht="30" customHeight="1" x14ac:dyDescent="0.25">
      <c r="A12" s="623" t="s">
        <v>13</v>
      </c>
      <c r="B12" s="622"/>
      <c r="C12" s="622"/>
      <c r="D12" s="622"/>
      <c r="E12" s="482" t="s">
        <v>75</v>
      </c>
      <c r="F12" s="482"/>
      <c r="G12" s="482"/>
      <c r="H12" s="482"/>
      <c r="I12" s="66">
        <v>3</v>
      </c>
    </row>
    <row r="13" spans="1:9" ht="30" customHeight="1" x14ac:dyDescent="0.25">
      <c r="A13" s="562" t="s">
        <v>10</v>
      </c>
      <c r="B13" s="479"/>
      <c r="C13" s="479"/>
      <c r="D13" s="479"/>
      <c r="E13" s="481" t="s">
        <v>394</v>
      </c>
      <c r="F13" s="481"/>
      <c r="G13" s="481"/>
      <c r="H13" s="481"/>
      <c r="I13" s="58">
        <v>6</v>
      </c>
    </row>
    <row r="14" spans="1:9" ht="30" customHeight="1" x14ac:dyDescent="0.25">
      <c r="A14" s="562" t="s">
        <v>11</v>
      </c>
      <c r="B14" s="479"/>
      <c r="C14" s="479"/>
      <c r="D14" s="479"/>
      <c r="E14" s="481" t="s">
        <v>877</v>
      </c>
      <c r="F14" s="481"/>
      <c r="G14" s="481"/>
      <c r="H14" s="481"/>
      <c r="I14" s="58">
        <v>6</v>
      </c>
    </row>
    <row r="15" spans="1:9" x14ac:dyDescent="0.25">
      <c r="A15" s="562" t="s">
        <v>212</v>
      </c>
      <c r="B15" s="479"/>
      <c r="C15" s="479"/>
      <c r="D15" s="479"/>
      <c r="E15" s="481" t="s">
        <v>12</v>
      </c>
      <c r="F15" s="481"/>
      <c r="G15" s="481"/>
      <c r="H15" s="481"/>
      <c r="I15" s="58">
        <v>3</v>
      </c>
    </row>
    <row r="16" spans="1:9" ht="15" customHeight="1" x14ac:dyDescent="0.25">
      <c r="A16" s="557"/>
      <c r="B16" s="481"/>
      <c r="C16" s="481"/>
      <c r="D16" s="481"/>
      <c r="E16" s="481"/>
      <c r="F16" s="481"/>
      <c r="G16" s="481"/>
      <c r="H16" s="481"/>
      <c r="I16" s="58"/>
    </row>
    <row r="17" spans="1:9" x14ac:dyDescent="0.25">
      <c r="A17" s="558" t="s">
        <v>125</v>
      </c>
      <c r="B17" s="559"/>
      <c r="C17" s="559"/>
      <c r="D17" s="559"/>
      <c r="E17" s="559"/>
      <c r="F17" s="559"/>
      <c r="G17" s="559"/>
      <c r="H17" s="559"/>
      <c r="I17" s="560"/>
    </row>
    <row r="18" spans="1:9" x14ac:dyDescent="0.25">
      <c r="A18" s="557" t="s">
        <v>351</v>
      </c>
      <c r="B18" s="481"/>
      <c r="C18" s="481"/>
      <c r="D18" s="481"/>
      <c r="E18" s="481" t="s">
        <v>108</v>
      </c>
      <c r="F18" s="481"/>
      <c r="G18" s="481"/>
      <c r="H18" s="481"/>
      <c r="I18" s="58">
        <v>8</v>
      </c>
    </row>
    <row r="19" spans="1:9" x14ac:dyDescent="0.25">
      <c r="A19" s="557"/>
      <c r="B19" s="481"/>
      <c r="C19" s="481"/>
      <c r="D19" s="481"/>
      <c r="E19" s="481"/>
      <c r="F19" s="481"/>
      <c r="G19" s="481"/>
      <c r="H19" s="481"/>
      <c r="I19" s="58"/>
    </row>
    <row r="20" spans="1:9" x14ac:dyDescent="0.25">
      <c r="A20" s="558" t="s">
        <v>3</v>
      </c>
      <c r="B20" s="559"/>
      <c r="C20" s="559"/>
      <c r="D20" s="559"/>
      <c r="E20" s="559"/>
      <c r="F20" s="559"/>
      <c r="G20" s="559"/>
      <c r="H20" s="559"/>
      <c r="I20" s="560"/>
    </row>
    <row r="21" spans="1:9" ht="30" customHeight="1" x14ac:dyDescent="0.25">
      <c r="A21" s="562" t="s">
        <v>15</v>
      </c>
      <c r="B21" s="479"/>
      <c r="C21" s="479"/>
      <c r="D21" s="479"/>
      <c r="E21" s="481" t="s">
        <v>80</v>
      </c>
      <c r="F21" s="481"/>
      <c r="G21" s="481"/>
      <c r="H21" s="481"/>
      <c r="I21" s="58">
        <v>3</v>
      </c>
    </row>
    <row r="22" spans="1:9" x14ac:dyDescent="0.25">
      <c r="A22" s="485" t="s">
        <v>17</v>
      </c>
      <c r="B22" s="484"/>
      <c r="C22" s="484"/>
      <c r="D22" s="484"/>
      <c r="E22" s="484" t="s">
        <v>526</v>
      </c>
      <c r="F22" s="484"/>
      <c r="G22" s="484"/>
      <c r="H22" s="484"/>
      <c r="I22" s="39">
        <v>3</v>
      </c>
    </row>
    <row r="23" spans="1:9" x14ac:dyDescent="0.25">
      <c r="A23" s="485"/>
      <c r="B23" s="484"/>
      <c r="C23" s="484"/>
      <c r="D23" s="484"/>
      <c r="E23" s="484"/>
      <c r="F23" s="484"/>
      <c r="G23" s="484"/>
      <c r="H23" s="484"/>
      <c r="I23" s="39"/>
    </row>
    <row r="24" spans="1:9" x14ac:dyDescent="0.25">
      <c r="A24" s="542" t="s">
        <v>0</v>
      </c>
      <c r="B24" s="543"/>
      <c r="C24" s="543"/>
      <c r="D24" s="543"/>
      <c r="E24" s="543"/>
      <c r="F24" s="543"/>
      <c r="G24" s="543"/>
      <c r="H24" s="543"/>
      <c r="I24" s="544"/>
    </row>
    <row r="25" spans="1:9" x14ac:dyDescent="0.25">
      <c r="A25" s="485" t="s">
        <v>360</v>
      </c>
      <c r="B25" s="484"/>
      <c r="C25" s="484"/>
      <c r="D25" s="484"/>
      <c r="E25" s="484" t="s">
        <v>164</v>
      </c>
      <c r="F25" s="484"/>
      <c r="G25" s="484"/>
      <c r="H25" s="484"/>
      <c r="I25" s="39">
        <v>3</v>
      </c>
    </row>
    <row r="26" spans="1:9" x14ac:dyDescent="0.25">
      <c r="A26" s="485" t="s">
        <v>224</v>
      </c>
      <c r="B26" s="484"/>
      <c r="C26" s="484"/>
      <c r="D26" s="484"/>
      <c r="E26" s="484" t="s">
        <v>228</v>
      </c>
      <c r="F26" s="484"/>
      <c r="G26" s="484"/>
      <c r="H26" s="484"/>
      <c r="I26" s="39">
        <v>3</v>
      </c>
    </row>
    <row r="27" spans="1:9" x14ac:dyDescent="0.25">
      <c r="A27" s="485" t="s">
        <v>227</v>
      </c>
      <c r="B27" s="484"/>
      <c r="C27" s="484"/>
      <c r="D27" s="484"/>
      <c r="E27" s="484" t="s">
        <v>230</v>
      </c>
      <c r="F27" s="484"/>
      <c r="G27" s="484"/>
      <c r="H27" s="484"/>
      <c r="I27" s="39">
        <v>3</v>
      </c>
    </row>
    <row r="28" spans="1:9" x14ac:dyDescent="0.25">
      <c r="A28" s="485" t="s">
        <v>20</v>
      </c>
      <c r="B28" s="484"/>
      <c r="C28" s="484"/>
      <c r="D28" s="484"/>
      <c r="E28" s="484" t="s">
        <v>21</v>
      </c>
      <c r="F28" s="484"/>
      <c r="G28" s="484"/>
      <c r="H28" s="484"/>
      <c r="I28" s="39">
        <v>3</v>
      </c>
    </row>
    <row r="29" spans="1:9" x14ac:dyDescent="0.25">
      <c r="A29" s="485" t="s">
        <v>225</v>
      </c>
      <c r="B29" s="484"/>
      <c r="C29" s="484"/>
      <c r="D29" s="484"/>
      <c r="E29" s="484" t="s">
        <v>229</v>
      </c>
      <c r="F29" s="484"/>
      <c r="G29" s="484"/>
      <c r="H29" s="484"/>
      <c r="I29" s="39">
        <v>3</v>
      </c>
    </row>
    <row r="30" spans="1:9" x14ac:dyDescent="0.25">
      <c r="A30" s="485" t="s">
        <v>226</v>
      </c>
      <c r="B30" s="484"/>
      <c r="C30" s="484"/>
      <c r="D30" s="484"/>
      <c r="E30" s="484" t="s">
        <v>84</v>
      </c>
      <c r="F30" s="484"/>
      <c r="G30" s="484"/>
      <c r="H30" s="484"/>
      <c r="I30" s="39">
        <v>3</v>
      </c>
    </row>
    <row r="31" spans="1:9" x14ac:dyDescent="0.25">
      <c r="A31" s="485"/>
      <c r="B31" s="484"/>
      <c r="C31" s="484"/>
      <c r="D31" s="484"/>
      <c r="E31" s="484"/>
      <c r="F31" s="484"/>
      <c r="G31" s="484"/>
      <c r="H31" s="484"/>
      <c r="I31" s="39"/>
    </row>
    <row r="32" spans="1:9" x14ac:dyDescent="0.25">
      <c r="A32" s="542" t="s">
        <v>18</v>
      </c>
      <c r="B32" s="543"/>
      <c r="C32" s="543"/>
      <c r="D32" s="543"/>
      <c r="E32" s="543"/>
      <c r="F32" s="543"/>
      <c r="G32" s="543"/>
      <c r="H32" s="543"/>
      <c r="I32" s="544"/>
    </row>
    <row r="33" spans="1:9" x14ac:dyDescent="0.25">
      <c r="A33" s="485" t="s">
        <v>231</v>
      </c>
      <c r="B33" s="484"/>
      <c r="C33" s="484"/>
      <c r="D33" s="484"/>
      <c r="E33" s="484" t="s">
        <v>232</v>
      </c>
      <c r="F33" s="484"/>
      <c r="G33" s="484"/>
      <c r="H33" s="484"/>
      <c r="I33" s="39">
        <v>3</v>
      </c>
    </row>
    <row r="34" spans="1:9" x14ac:dyDescent="0.25">
      <c r="A34" s="546" t="s">
        <v>1390</v>
      </c>
      <c r="B34" s="547"/>
      <c r="C34" s="547"/>
      <c r="D34" s="547"/>
      <c r="E34" s="547"/>
      <c r="F34" s="547"/>
      <c r="G34" s="547"/>
      <c r="H34" s="563"/>
      <c r="I34" s="73">
        <f>SUM(I8:I9,I12:I15,I18:I19,I21:I22,I25:I30,I33)</f>
        <v>62</v>
      </c>
    </row>
    <row r="35" spans="1:9" ht="15" customHeight="1" x14ac:dyDescent="0.25">
      <c r="A35" s="418" t="s">
        <v>560</v>
      </c>
      <c r="B35" s="418"/>
      <c r="C35" s="418" t="s">
        <v>1361</v>
      </c>
      <c r="D35" s="418"/>
    </row>
    <row r="36" spans="1:9" ht="15" customHeight="1" x14ac:dyDescent="0.25"/>
    <row r="37" spans="1:9" ht="15" customHeight="1" x14ac:dyDescent="0.25"/>
  </sheetData>
  <sheetProtection password="CA9D" sheet="1" objects="1" scenarios="1"/>
  <mergeCells count="57">
    <mergeCell ref="A9:D9"/>
    <mergeCell ref="E9:H9"/>
    <mergeCell ref="A10:D10"/>
    <mergeCell ref="E10:H10"/>
    <mergeCell ref="A11:I11"/>
    <mergeCell ref="A1:I1"/>
    <mergeCell ref="A3:I3"/>
    <mergeCell ref="A6:I6"/>
    <mergeCell ref="A7:I7"/>
    <mergeCell ref="A8:D8"/>
    <mergeCell ref="E8:H8"/>
    <mergeCell ref="A2:I2"/>
    <mergeCell ref="A16:D16"/>
    <mergeCell ref="E16:H16"/>
    <mergeCell ref="A17:I17"/>
    <mergeCell ref="A12:D12"/>
    <mergeCell ref="E12:H12"/>
    <mergeCell ref="A14:D14"/>
    <mergeCell ref="E14:H14"/>
    <mergeCell ref="A15:D15"/>
    <mergeCell ref="E15:H15"/>
    <mergeCell ref="A13:D13"/>
    <mergeCell ref="E13:H13"/>
    <mergeCell ref="A18:D18"/>
    <mergeCell ref="E18:H18"/>
    <mergeCell ref="A19:D19"/>
    <mergeCell ref="E19:H19"/>
    <mergeCell ref="A24:I24"/>
    <mergeCell ref="A20:I20"/>
    <mergeCell ref="A21:D21"/>
    <mergeCell ref="E21:H21"/>
    <mergeCell ref="A22:D22"/>
    <mergeCell ref="E22:H22"/>
    <mergeCell ref="A23:D23"/>
    <mergeCell ref="E23:H23"/>
    <mergeCell ref="A28:D28"/>
    <mergeCell ref="E28:H28"/>
    <mergeCell ref="A29:D29"/>
    <mergeCell ref="E29:H29"/>
    <mergeCell ref="A25:D25"/>
    <mergeCell ref="E25:H25"/>
    <mergeCell ref="A35:B35"/>
    <mergeCell ref="A4:B4"/>
    <mergeCell ref="C4:I4"/>
    <mergeCell ref="C35:D35"/>
    <mergeCell ref="A26:D26"/>
    <mergeCell ref="E26:H26"/>
    <mergeCell ref="A34:H34"/>
    <mergeCell ref="A27:D27"/>
    <mergeCell ref="E27:H27"/>
    <mergeCell ref="A31:D31"/>
    <mergeCell ref="E31:H31"/>
    <mergeCell ref="A32:I32"/>
    <mergeCell ref="A33:D33"/>
    <mergeCell ref="E33:H33"/>
    <mergeCell ref="A30:D30"/>
    <mergeCell ref="E30:H30"/>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111"/>
  <sheetViews>
    <sheetView view="pageLayout" zoomScaleNormal="100" workbookViewId="0">
      <selection sqref="A1:I2"/>
    </sheetView>
  </sheetViews>
  <sheetFormatPr defaultColWidth="9.140625" defaultRowHeight="15" x14ac:dyDescent="0.25"/>
  <cols>
    <col min="1" max="8" width="9.140625" style="350"/>
    <col min="9" max="9" width="9.140625" style="357"/>
    <col min="10" max="16384" width="9.140625" style="350"/>
  </cols>
  <sheetData>
    <row r="1" spans="1:9" x14ac:dyDescent="0.25">
      <c r="A1" s="637" t="s">
        <v>1401</v>
      </c>
      <c r="B1" s="637"/>
      <c r="C1" s="637"/>
      <c r="D1" s="637"/>
      <c r="E1" s="637"/>
      <c r="F1" s="637"/>
      <c r="G1" s="637"/>
      <c r="H1" s="637"/>
      <c r="I1" s="637"/>
    </row>
    <row r="2" spans="1:9" ht="43.5" customHeight="1" x14ac:dyDescent="0.25">
      <c r="A2" s="637"/>
      <c r="B2" s="637"/>
      <c r="C2" s="637"/>
      <c r="D2" s="637"/>
      <c r="E2" s="637"/>
      <c r="F2" s="637"/>
      <c r="G2" s="637"/>
      <c r="H2" s="637"/>
      <c r="I2" s="637"/>
    </row>
    <row r="3" spans="1:9" ht="20.25" customHeight="1" x14ac:dyDescent="0.25">
      <c r="A3" s="447" t="s">
        <v>7</v>
      </c>
      <c r="B3" s="447"/>
      <c r="C3" s="447"/>
      <c r="D3" s="447"/>
      <c r="E3" s="447"/>
      <c r="F3" s="447"/>
      <c r="G3" s="447"/>
      <c r="H3" s="447"/>
      <c r="I3" s="447"/>
    </row>
    <row r="4" spans="1:9" x14ac:dyDescent="0.25">
      <c r="A4" s="519" t="s">
        <v>27</v>
      </c>
      <c r="B4" s="520"/>
      <c r="C4" s="520" t="s">
        <v>28</v>
      </c>
      <c r="D4" s="520"/>
      <c r="E4" s="520"/>
      <c r="F4" s="520"/>
      <c r="G4" s="520"/>
      <c r="H4" s="520"/>
      <c r="I4" s="521"/>
    </row>
    <row r="5" spans="1:9" x14ac:dyDescent="0.25">
      <c r="A5" s="81" t="s">
        <v>29</v>
      </c>
      <c r="B5" s="638" t="s">
        <v>1383</v>
      </c>
      <c r="C5" s="638"/>
      <c r="D5" s="638"/>
      <c r="E5" s="638"/>
      <c r="F5" s="638"/>
      <c r="G5" s="638"/>
      <c r="H5" s="638"/>
      <c r="I5" s="639"/>
    </row>
    <row r="6" spans="1:9" x14ac:dyDescent="0.25">
      <c r="A6" s="524" t="s">
        <v>1385</v>
      </c>
      <c r="B6" s="525"/>
      <c r="C6" s="525"/>
      <c r="D6" s="525"/>
      <c r="E6" s="525"/>
      <c r="F6" s="525"/>
      <c r="G6" s="525"/>
      <c r="H6" s="525"/>
      <c r="I6" s="526"/>
    </row>
    <row r="7" spans="1:9" ht="15" customHeight="1" x14ac:dyDescent="0.25">
      <c r="A7" s="498" t="s">
        <v>20</v>
      </c>
      <c r="B7" s="499"/>
      <c r="C7" s="499"/>
      <c r="D7" s="499"/>
      <c r="E7" s="499" t="s">
        <v>21</v>
      </c>
      <c r="F7" s="499"/>
      <c r="G7" s="499"/>
      <c r="H7" s="499"/>
      <c r="I7" s="83">
        <v>3</v>
      </c>
    </row>
    <row r="8" spans="1:9" x14ac:dyDescent="0.25">
      <c r="A8" s="498" t="s">
        <v>24</v>
      </c>
      <c r="B8" s="499"/>
      <c r="C8" s="499"/>
      <c r="D8" s="499"/>
      <c r="E8" s="499" t="s">
        <v>25</v>
      </c>
      <c r="F8" s="499"/>
      <c r="G8" s="499"/>
      <c r="H8" s="499"/>
      <c r="I8" s="83">
        <v>3</v>
      </c>
    </row>
    <row r="9" spans="1:9" x14ac:dyDescent="0.25">
      <c r="A9" s="498" t="s">
        <v>226</v>
      </c>
      <c r="B9" s="499"/>
      <c r="C9" s="499"/>
      <c r="D9" s="499"/>
      <c r="E9" s="499" t="s">
        <v>84</v>
      </c>
      <c r="F9" s="499"/>
      <c r="G9" s="499"/>
      <c r="H9" s="499"/>
      <c r="I9" s="83">
        <v>3</v>
      </c>
    </row>
    <row r="10" spans="1:9" x14ac:dyDescent="0.25">
      <c r="A10" s="498" t="s">
        <v>225</v>
      </c>
      <c r="B10" s="499"/>
      <c r="C10" s="499"/>
      <c r="D10" s="499"/>
      <c r="E10" s="499" t="s">
        <v>229</v>
      </c>
      <c r="F10" s="499"/>
      <c r="G10" s="499"/>
      <c r="H10" s="499"/>
      <c r="I10" s="83">
        <v>3</v>
      </c>
    </row>
    <row r="11" spans="1:9" x14ac:dyDescent="0.25">
      <c r="A11" s="498" t="s">
        <v>363</v>
      </c>
      <c r="B11" s="499"/>
      <c r="C11" s="499"/>
      <c r="D11" s="499"/>
      <c r="E11" s="499" t="s">
        <v>8</v>
      </c>
      <c r="F11" s="499"/>
      <c r="G11" s="499"/>
      <c r="H11" s="499"/>
      <c r="I11" s="83">
        <v>6</v>
      </c>
    </row>
    <row r="12" spans="1:9" x14ac:dyDescent="0.25">
      <c r="A12" s="498" t="s">
        <v>37</v>
      </c>
      <c r="B12" s="499"/>
      <c r="C12" s="499"/>
      <c r="D12" s="499"/>
      <c r="E12" s="499" t="s">
        <v>83</v>
      </c>
      <c r="F12" s="499"/>
      <c r="G12" s="499"/>
      <c r="H12" s="499"/>
      <c r="I12" s="83">
        <v>8</v>
      </c>
    </row>
    <row r="13" spans="1:9" ht="18" customHeight="1" x14ac:dyDescent="0.25">
      <c r="A13" s="501" t="s">
        <v>1558</v>
      </c>
      <c r="B13" s="501"/>
      <c r="C13" s="501"/>
      <c r="D13" s="501"/>
      <c r="E13" s="501"/>
      <c r="F13" s="501"/>
      <c r="G13" s="501"/>
      <c r="H13" s="501"/>
      <c r="I13" s="86">
        <f>SUM(I7:I12)</f>
        <v>26</v>
      </c>
    </row>
    <row r="14" spans="1:9" x14ac:dyDescent="0.25">
      <c r="A14" s="631" t="s">
        <v>1520</v>
      </c>
      <c r="B14" s="632"/>
      <c r="C14" s="632"/>
      <c r="D14" s="632"/>
      <c r="E14" s="632"/>
      <c r="F14" s="632"/>
      <c r="G14" s="632"/>
      <c r="H14" s="632"/>
      <c r="I14" s="633"/>
    </row>
    <row r="15" spans="1:9" x14ac:dyDescent="0.25">
      <c r="A15" s="634" t="s">
        <v>349</v>
      </c>
      <c r="B15" s="635"/>
      <c r="C15" s="635"/>
      <c r="D15" s="635"/>
      <c r="E15" s="635" t="s">
        <v>19</v>
      </c>
      <c r="F15" s="635"/>
      <c r="G15" s="635"/>
      <c r="H15" s="635"/>
      <c r="I15" s="109">
        <v>6</v>
      </c>
    </row>
    <row r="16" spans="1:9" x14ac:dyDescent="0.25">
      <c r="A16" s="504" t="s">
        <v>13</v>
      </c>
      <c r="B16" s="505"/>
      <c r="C16" s="505"/>
      <c r="D16" s="505"/>
      <c r="E16" s="499" t="s">
        <v>14</v>
      </c>
      <c r="F16" s="499"/>
      <c r="G16" s="499"/>
      <c r="H16" s="499"/>
      <c r="I16" s="83">
        <v>3</v>
      </c>
    </row>
    <row r="17" spans="1:9" ht="30" customHeight="1" x14ac:dyDescent="0.25">
      <c r="A17" s="504" t="s">
        <v>10</v>
      </c>
      <c r="B17" s="505"/>
      <c r="C17" s="505"/>
      <c r="D17" s="505"/>
      <c r="E17" s="506" t="s">
        <v>394</v>
      </c>
      <c r="F17" s="506"/>
      <c r="G17" s="506"/>
      <c r="H17" s="506"/>
      <c r="I17" s="83">
        <v>3</v>
      </c>
    </row>
    <row r="18" spans="1:9" ht="30" customHeight="1" x14ac:dyDescent="0.25">
      <c r="A18" s="504" t="s">
        <v>11</v>
      </c>
      <c r="B18" s="505"/>
      <c r="C18" s="505"/>
      <c r="D18" s="505"/>
      <c r="E18" s="506" t="s">
        <v>159</v>
      </c>
      <c r="F18" s="506"/>
      <c r="G18" s="506"/>
      <c r="H18" s="506"/>
      <c r="I18" s="83">
        <v>6</v>
      </c>
    </row>
    <row r="19" spans="1:9" x14ac:dyDescent="0.25">
      <c r="A19" s="498" t="s">
        <v>212</v>
      </c>
      <c r="B19" s="499"/>
      <c r="C19" s="499"/>
      <c r="D19" s="499"/>
      <c r="E19" s="499" t="s">
        <v>12</v>
      </c>
      <c r="F19" s="499"/>
      <c r="G19" s="499"/>
      <c r="H19" s="499"/>
      <c r="I19" s="83">
        <v>3</v>
      </c>
    </row>
    <row r="20" spans="1:9" ht="30" customHeight="1" x14ac:dyDescent="0.25">
      <c r="A20" s="504" t="s">
        <v>15</v>
      </c>
      <c r="B20" s="505"/>
      <c r="C20" s="505"/>
      <c r="D20" s="505"/>
      <c r="E20" s="499" t="s">
        <v>80</v>
      </c>
      <c r="F20" s="499"/>
      <c r="G20" s="499"/>
      <c r="H20" s="499"/>
      <c r="I20" s="83">
        <v>3</v>
      </c>
    </row>
    <row r="21" spans="1:9" x14ac:dyDescent="0.25">
      <c r="A21" s="498" t="s">
        <v>17</v>
      </c>
      <c r="B21" s="499"/>
      <c r="C21" s="499"/>
      <c r="D21" s="499"/>
      <c r="E21" s="499" t="s">
        <v>526</v>
      </c>
      <c r="F21" s="499"/>
      <c r="G21" s="499"/>
      <c r="H21" s="499"/>
      <c r="I21" s="83">
        <v>3</v>
      </c>
    </row>
    <row r="22" spans="1:9" x14ac:dyDescent="0.25">
      <c r="A22" s="498" t="s">
        <v>362</v>
      </c>
      <c r="B22" s="499"/>
      <c r="C22" s="499"/>
      <c r="D22" s="499"/>
      <c r="E22" s="499" t="s">
        <v>9</v>
      </c>
      <c r="F22" s="499"/>
      <c r="G22" s="499"/>
      <c r="H22" s="499"/>
      <c r="I22" s="83">
        <v>3</v>
      </c>
    </row>
    <row r="23" spans="1:9" x14ac:dyDescent="0.25">
      <c r="A23" s="498" t="s">
        <v>4</v>
      </c>
      <c r="B23" s="499"/>
      <c r="C23" s="499"/>
      <c r="D23" s="499"/>
      <c r="E23" s="499"/>
      <c r="F23" s="499"/>
      <c r="G23" s="499"/>
      <c r="H23" s="499"/>
      <c r="I23" s="83">
        <v>6</v>
      </c>
    </row>
    <row r="24" spans="1:9" ht="15" customHeight="1" x14ac:dyDescent="0.25">
      <c r="A24" s="500" t="s">
        <v>1387</v>
      </c>
      <c r="B24" s="500"/>
      <c r="C24" s="500"/>
      <c r="D24" s="500"/>
      <c r="E24" s="500"/>
      <c r="F24" s="500"/>
      <c r="G24" s="500"/>
      <c r="H24" s="500"/>
      <c r="I24" s="84">
        <f>SUM(I15:I23)</f>
        <v>36</v>
      </c>
    </row>
    <row r="25" spans="1:9" x14ac:dyDescent="0.25">
      <c r="A25" s="630" t="s">
        <v>1388</v>
      </c>
      <c r="B25" s="630"/>
      <c r="C25" s="630"/>
      <c r="D25" s="630"/>
      <c r="E25" s="630"/>
      <c r="F25" s="630"/>
      <c r="G25" s="630"/>
      <c r="H25" s="630"/>
      <c r="I25" s="86">
        <f>SUM(I13,I24)</f>
        <v>62</v>
      </c>
    </row>
    <row r="26" spans="1:9" x14ac:dyDescent="0.25">
      <c r="A26" s="631" t="s">
        <v>1521</v>
      </c>
      <c r="B26" s="632"/>
      <c r="C26" s="632"/>
      <c r="D26" s="632"/>
      <c r="E26" s="632"/>
      <c r="F26" s="632"/>
      <c r="G26" s="632"/>
      <c r="H26" s="632"/>
      <c r="I26" s="633"/>
    </row>
    <row r="27" spans="1:9" x14ac:dyDescent="0.25">
      <c r="A27" s="634" t="s">
        <v>360</v>
      </c>
      <c r="B27" s="635"/>
      <c r="C27" s="635"/>
      <c r="D27" s="635"/>
      <c r="E27" s="635" t="s">
        <v>164</v>
      </c>
      <c r="F27" s="635"/>
      <c r="G27" s="635"/>
      <c r="H27" s="635"/>
      <c r="I27" s="109">
        <v>3</v>
      </c>
    </row>
    <row r="28" spans="1:9" ht="29.25" customHeight="1" x14ac:dyDescent="0.25">
      <c r="A28" s="504" t="s">
        <v>13</v>
      </c>
      <c r="B28" s="505"/>
      <c r="C28" s="505"/>
      <c r="D28" s="505"/>
      <c r="E28" s="636" t="s">
        <v>75</v>
      </c>
      <c r="F28" s="636"/>
      <c r="G28" s="636"/>
      <c r="H28" s="636"/>
      <c r="I28" s="83">
        <v>3</v>
      </c>
    </row>
    <row r="29" spans="1:9" x14ac:dyDescent="0.25">
      <c r="A29" s="572" t="s">
        <v>391</v>
      </c>
      <c r="B29" s="512"/>
      <c r="C29" s="512"/>
      <c r="D29" s="512"/>
      <c r="E29" s="512" t="s">
        <v>232</v>
      </c>
      <c r="F29" s="512"/>
      <c r="G29" s="512"/>
      <c r="H29" s="512"/>
      <c r="I29" s="103">
        <v>3</v>
      </c>
    </row>
    <row r="30" spans="1:9" ht="31.7" customHeight="1" x14ac:dyDescent="0.25">
      <c r="A30" s="504" t="s">
        <v>10</v>
      </c>
      <c r="B30" s="505"/>
      <c r="C30" s="505"/>
      <c r="D30" s="505"/>
      <c r="E30" s="506" t="s">
        <v>394</v>
      </c>
      <c r="F30" s="506"/>
      <c r="G30" s="506"/>
      <c r="H30" s="506"/>
      <c r="I30" s="83">
        <v>6</v>
      </c>
    </row>
    <row r="31" spans="1:9" ht="30" customHeight="1" x14ac:dyDescent="0.25">
      <c r="A31" s="504" t="s">
        <v>11</v>
      </c>
      <c r="B31" s="505"/>
      <c r="C31" s="505"/>
      <c r="D31" s="505"/>
      <c r="E31" s="506" t="s">
        <v>159</v>
      </c>
      <c r="F31" s="506"/>
      <c r="G31" s="506"/>
      <c r="H31" s="506"/>
      <c r="I31" s="83">
        <v>6</v>
      </c>
    </row>
    <row r="32" spans="1:9" x14ac:dyDescent="0.25">
      <c r="A32" s="498" t="s">
        <v>212</v>
      </c>
      <c r="B32" s="499"/>
      <c r="C32" s="499"/>
      <c r="D32" s="499"/>
      <c r="E32" s="499" t="s">
        <v>12</v>
      </c>
      <c r="F32" s="499"/>
      <c r="G32" s="499"/>
      <c r="H32" s="499"/>
      <c r="I32" s="83">
        <v>3</v>
      </c>
    </row>
    <row r="33" spans="1:9" ht="30" customHeight="1" x14ac:dyDescent="0.25">
      <c r="A33" s="504" t="s">
        <v>15</v>
      </c>
      <c r="B33" s="505"/>
      <c r="C33" s="505"/>
      <c r="D33" s="505"/>
      <c r="E33" s="499" t="s">
        <v>80</v>
      </c>
      <c r="F33" s="499"/>
      <c r="G33" s="499"/>
      <c r="H33" s="499"/>
      <c r="I33" s="83">
        <v>3</v>
      </c>
    </row>
    <row r="34" spans="1:9" x14ac:dyDescent="0.25">
      <c r="A34" s="498" t="s">
        <v>17</v>
      </c>
      <c r="B34" s="499"/>
      <c r="C34" s="499"/>
      <c r="D34" s="499"/>
      <c r="E34" s="499" t="s">
        <v>526</v>
      </c>
      <c r="F34" s="499"/>
      <c r="G34" s="499"/>
      <c r="H34" s="499"/>
      <c r="I34" s="83">
        <v>3</v>
      </c>
    </row>
    <row r="35" spans="1:9" x14ac:dyDescent="0.25">
      <c r="A35" s="498" t="s">
        <v>1695</v>
      </c>
      <c r="B35" s="499"/>
      <c r="C35" s="499"/>
      <c r="D35" s="499"/>
      <c r="E35" s="505" t="s">
        <v>1694</v>
      </c>
      <c r="F35" s="505"/>
      <c r="G35" s="505"/>
      <c r="H35" s="505"/>
      <c r="I35" s="83">
        <v>3</v>
      </c>
    </row>
    <row r="36" spans="1:9" ht="12.75" customHeight="1" x14ac:dyDescent="0.25">
      <c r="A36" s="498" t="s">
        <v>4</v>
      </c>
      <c r="B36" s="499"/>
      <c r="C36" s="499"/>
      <c r="D36" s="499"/>
      <c r="E36" s="499"/>
      <c r="F36" s="499"/>
      <c r="G36" s="499"/>
      <c r="H36" s="499"/>
      <c r="I36" s="83">
        <v>3</v>
      </c>
    </row>
    <row r="37" spans="1:9" ht="15" customHeight="1" x14ac:dyDescent="0.25">
      <c r="A37" s="500" t="s">
        <v>1389</v>
      </c>
      <c r="B37" s="500"/>
      <c r="C37" s="500"/>
      <c r="D37" s="500"/>
      <c r="E37" s="500"/>
      <c r="F37" s="500"/>
      <c r="G37" s="500"/>
      <c r="H37" s="500"/>
      <c r="I37" s="84">
        <f>SUM(I27:I36)</f>
        <v>36</v>
      </c>
    </row>
    <row r="38" spans="1:9" x14ac:dyDescent="0.25">
      <c r="A38" s="630" t="s">
        <v>1390</v>
      </c>
      <c r="B38" s="630"/>
      <c r="C38" s="630"/>
      <c r="D38" s="630"/>
      <c r="E38" s="630"/>
      <c r="F38" s="630"/>
      <c r="G38" s="630"/>
      <c r="H38" s="630"/>
      <c r="I38" s="86">
        <f>SUM(I13,I37)</f>
        <v>62</v>
      </c>
    </row>
    <row r="39" spans="1:9" x14ac:dyDescent="0.25">
      <c r="A39" s="631" t="s">
        <v>1522</v>
      </c>
      <c r="B39" s="632"/>
      <c r="C39" s="632"/>
      <c r="D39" s="632"/>
      <c r="E39" s="632"/>
      <c r="F39" s="632"/>
      <c r="G39" s="632"/>
      <c r="H39" s="632"/>
      <c r="I39" s="633"/>
    </row>
    <row r="40" spans="1:9" x14ac:dyDescent="0.25">
      <c r="A40" s="634" t="s">
        <v>349</v>
      </c>
      <c r="B40" s="635"/>
      <c r="C40" s="635"/>
      <c r="D40" s="635"/>
      <c r="E40" s="635" t="s">
        <v>19</v>
      </c>
      <c r="F40" s="635"/>
      <c r="G40" s="635"/>
      <c r="H40" s="635"/>
      <c r="I40" s="109">
        <v>6</v>
      </c>
    </row>
    <row r="41" spans="1:9" x14ac:dyDescent="0.25">
      <c r="A41" s="504" t="s">
        <v>13</v>
      </c>
      <c r="B41" s="505"/>
      <c r="C41" s="505"/>
      <c r="D41" s="505"/>
      <c r="E41" s="499" t="s">
        <v>14</v>
      </c>
      <c r="F41" s="499"/>
      <c r="G41" s="499"/>
      <c r="H41" s="499"/>
      <c r="I41" s="83">
        <v>3</v>
      </c>
    </row>
    <row r="42" spans="1:9" ht="30.75" customHeight="1" x14ac:dyDescent="0.25">
      <c r="A42" s="504" t="s">
        <v>10</v>
      </c>
      <c r="B42" s="505"/>
      <c r="C42" s="505"/>
      <c r="D42" s="505"/>
      <c r="E42" s="506" t="s">
        <v>394</v>
      </c>
      <c r="F42" s="506"/>
      <c r="G42" s="506"/>
      <c r="H42" s="506"/>
      <c r="I42" s="83">
        <v>3</v>
      </c>
    </row>
    <row r="43" spans="1:9" ht="29.25" customHeight="1" x14ac:dyDescent="0.25">
      <c r="A43" s="504" t="s">
        <v>11</v>
      </c>
      <c r="B43" s="505"/>
      <c r="C43" s="505"/>
      <c r="D43" s="505"/>
      <c r="E43" s="506" t="s">
        <v>159</v>
      </c>
      <c r="F43" s="506"/>
      <c r="G43" s="506"/>
      <c r="H43" s="506"/>
      <c r="I43" s="83">
        <v>6</v>
      </c>
    </row>
    <row r="44" spans="1:9" ht="15" customHeight="1" x14ac:dyDescent="0.25">
      <c r="A44" s="498" t="s">
        <v>212</v>
      </c>
      <c r="B44" s="499"/>
      <c r="C44" s="499"/>
      <c r="D44" s="499"/>
      <c r="E44" s="499" t="s">
        <v>12</v>
      </c>
      <c r="F44" s="499"/>
      <c r="G44" s="499"/>
      <c r="H44" s="499"/>
      <c r="I44" s="83">
        <v>3</v>
      </c>
    </row>
    <row r="45" spans="1:9" ht="30" customHeight="1" x14ac:dyDescent="0.25">
      <c r="A45" s="504" t="s">
        <v>15</v>
      </c>
      <c r="B45" s="505"/>
      <c r="C45" s="505"/>
      <c r="D45" s="505"/>
      <c r="E45" s="499" t="s">
        <v>80</v>
      </c>
      <c r="F45" s="499"/>
      <c r="G45" s="499"/>
      <c r="H45" s="499"/>
      <c r="I45" s="83">
        <v>3</v>
      </c>
    </row>
    <row r="46" spans="1:9" x14ac:dyDescent="0.25">
      <c r="A46" s="498" t="s">
        <v>17</v>
      </c>
      <c r="B46" s="499"/>
      <c r="C46" s="499"/>
      <c r="D46" s="499"/>
      <c r="E46" s="499" t="s">
        <v>526</v>
      </c>
      <c r="F46" s="499"/>
      <c r="G46" s="499"/>
      <c r="H46" s="499"/>
      <c r="I46" s="83">
        <v>3</v>
      </c>
    </row>
    <row r="47" spans="1:9" x14ac:dyDescent="0.25">
      <c r="A47" s="498" t="s">
        <v>362</v>
      </c>
      <c r="B47" s="499"/>
      <c r="C47" s="499"/>
      <c r="D47" s="499"/>
      <c r="E47" s="499" t="s">
        <v>9</v>
      </c>
      <c r="F47" s="499"/>
      <c r="G47" s="499"/>
      <c r="H47" s="499"/>
      <c r="I47" s="83">
        <v>3</v>
      </c>
    </row>
    <row r="48" spans="1:9" x14ac:dyDescent="0.25">
      <c r="A48" s="498" t="s">
        <v>4</v>
      </c>
      <c r="B48" s="499"/>
      <c r="C48" s="499"/>
      <c r="D48" s="499"/>
      <c r="E48" s="499"/>
      <c r="F48" s="499"/>
      <c r="G48" s="499"/>
      <c r="H48" s="499"/>
      <c r="I48" s="83">
        <v>6</v>
      </c>
    </row>
    <row r="49" spans="1:9" x14ac:dyDescent="0.25">
      <c r="A49" s="500" t="s">
        <v>1544</v>
      </c>
      <c r="B49" s="500"/>
      <c r="C49" s="500"/>
      <c r="D49" s="500"/>
      <c r="E49" s="500"/>
      <c r="F49" s="500"/>
      <c r="G49" s="500"/>
      <c r="H49" s="500"/>
      <c r="I49" s="84">
        <f>SUM(I40:I48)</f>
        <v>36</v>
      </c>
    </row>
    <row r="50" spans="1:9" x14ac:dyDescent="0.25">
      <c r="A50" s="630" t="s">
        <v>1545</v>
      </c>
      <c r="B50" s="630"/>
      <c r="C50" s="630"/>
      <c r="D50" s="630"/>
      <c r="E50" s="630"/>
      <c r="F50" s="630"/>
      <c r="G50" s="630"/>
      <c r="H50" s="630"/>
      <c r="I50" s="86">
        <f>SUM(I13,I49)</f>
        <v>62</v>
      </c>
    </row>
    <row r="51" spans="1:9" x14ac:dyDescent="0.25">
      <c r="A51" s="509" t="s">
        <v>1523</v>
      </c>
      <c r="B51" s="510"/>
      <c r="C51" s="510"/>
      <c r="D51" s="510"/>
      <c r="E51" s="510"/>
      <c r="F51" s="510"/>
      <c r="G51" s="510"/>
      <c r="H51" s="510"/>
      <c r="I51" s="511"/>
    </row>
    <row r="52" spans="1:9" x14ac:dyDescent="0.25">
      <c r="A52" s="634" t="s">
        <v>349</v>
      </c>
      <c r="B52" s="635"/>
      <c r="C52" s="635"/>
      <c r="D52" s="635"/>
      <c r="E52" s="635" t="s">
        <v>19</v>
      </c>
      <c r="F52" s="635"/>
      <c r="G52" s="635"/>
      <c r="H52" s="635"/>
      <c r="I52" s="109">
        <v>6</v>
      </c>
    </row>
    <row r="53" spans="1:9" x14ac:dyDescent="0.25">
      <c r="A53" s="504" t="s">
        <v>13</v>
      </c>
      <c r="B53" s="505"/>
      <c r="C53" s="505"/>
      <c r="D53" s="505"/>
      <c r="E53" s="499" t="s">
        <v>14</v>
      </c>
      <c r="F53" s="499"/>
      <c r="G53" s="499"/>
      <c r="H53" s="499"/>
      <c r="I53" s="83">
        <v>3</v>
      </c>
    </row>
    <row r="54" spans="1:9" ht="30.75" customHeight="1" x14ac:dyDescent="0.25">
      <c r="A54" s="504" t="s">
        <v>10</v>
      </c>
      <c r="B54" s="505"/>
      <c r="C54" s="505"/>
      <c r="D54" s="505"/>
      <c r="E54" s="506" t="s">
        <v>394</v>
      </c>
      <c r="F54" s="506"/>
      <c r="G54" s="506"/>
      <c r="H54" s="506"/>
      <c r="I54" s="83">
        <v>3</v>
      </c>
    </row>
    <row r="55" spans="1:9" ht="30" customHeight="1" x14ac:dyDescent="0.25">
      <c r="A55" s="504" t="s">
        <v>11</v>
      </c>
      <c r="B55" s="505"/>
      <c r="C55" s="505"/>
      <c r="D55" s="505"/>
      <c r="E55" s="506" t="s">
        <v>159</v>
      </c>
      <c r="F55" s="506"/>
      <c r="G55" s="506"/>
      <c r="H55" s="506"/>
      <c r="I55" s="83">
        <v>6</v>
      </c>
    </row>
    <row r="56" spans="1:9" x14ac:dyDescent="0.25">
      <c r="A56" s="498" t="s">
        <v>212</v>
      </c>
      <c r="B56" s="499"/>
      <c r="C56" s="499"/>
      <c r="D56" s="499"/>
      <c r="E56" s="499" t="s">
        <v>12</v>
      </c>
      <c r="F56" s="499"/>
      <c r="G56" s="499"/>
      <c r="H56" s="499"/>
      <c r="I56" s="83">
        <v>3</v>
      </c>
    </row>
    <row r="57" spans="1:9" ht="30" customHeight="1" x14ac:dyDescent="0.25">
      <c r="A57" s="504" t="s">
        <v>15</v>
      </c>
      <c r="B57" s="505"/>
      <c r="C57" s="505"/>
      <c r="D57" s="505"/>
      <c r="E57" s="499" t="s">
        <v>80</v>
      </c>
      <c r="F57" s="499"/>
      <c r="G57" s="499"/>
      <c r="H57" s="499"/>
      <c r="I57" s="83">
        <v>3</v>
      </c>
    </row>
    <row r="58" spans="1:9" x14ac:dyDescent="0.25">
      <c r="A58" s="498" t="s">
        <v>17</v>
      </c>
      <c r="B58" s="499"/>
      <c r="C58" s="499"/>
      <c r="D58" s="499"/>
      <c r="E58" s="499" t="s">
        <v>526</v>
      </c>
      <c r="F58" s="499"/>
      <c r="G58" s="499"/>
      <c r="H58" s="499"/>
      <c r="I58" s="83">
        <v>3</v>
      </c>
    </row>
    <row r="59" spans="1:9" x14ac:dyDescent="0.25">
      <c r="A59" s="498" t="s">
        <v>362</v>
      </c>
      <c r="B59" s="499"/>
      <c r="C59" s="499"/>
      <c r="D59" s="499"/>
      <c r="E59" s="499" t="s">
        <v>9</v>
      </c>
      <c r="F59" s="499"/>
      <c r="G59" s="499"/>
      <c r="H59" s="499"/>
      <c r="I59" s="83">
        <v>3</v>
      </c>
    </row>
    <row r="60" spans="1:9" x14ac:dyDescent="0.25">
      <c r="A60" s="498" t="s">
        <v>4</v>
      </c>
      <c r="B60" s="499"/>
      <c r="C60" s="499"/>
      <c r="D60" s="499"/>
      <c r="E60" s="499"/>
      <c r="F60" s="499"/>
      <c r="G60" s="499"/>
      <c r="H60" s="499"/>
      <c r="I60" s="83">
        <v>6</v>
      </c>
    </row>
    <row r="61" spans="1:9" x14ac:dyDescent="0.25">
      <c r="A61" s="500" t="s">
        <v>1547</v>
      </c>
      <c r="B61" s="500"/>
      <c r="C61" s="500"/>
      <c r="D61" s="500"/>
      <c r="E61" s="500"/>
      <c r="F61" s="500"/>
      <c r="G61" s="500"/>
      <c r="H61" s="500"/>
      <c r="I61" s="84">
        <f>SUM(I52:I60)</f>
        <v>36</v>
      </c>
    </row>
    <row r="62" spans="1:9" x14ac:dyDescent="0.25">
      <c r="A62" s="630" t="s">
        <v>1546</v>
      </c>
      <c r="B62" s="630"/>
      <c r="C62" s="630"/>
      <c r="D62" s="630"/>
      <c r="E62" s="630"/>
      <c r="F62" s="630"/>
      <c r="G62" s="630"/>
      <c r="H62" s="630"/>
      <c r="I62" s="86">
        <f>SUM(I13,I61)</f>
        <v>62</v>
      </c>
    </row>
    <row r="63" spans="1:9" x14ac:dyDescent="0.25">
      <c r="A63" s="631" t="s">
        <v>1524</v>
      </c>
      <c r="B63" s="632"/>
      <c r="C63" s="632"/>
      <c r="D63" s="632"/>
      <c r="E63" s="632"/>
      <c r="F63" s="632"/>
      <c r="G63" s="632"/>
      <c r="H63" s="632"/>
      <c r="I63" s="633"/>
    </row>
    <row r="64" spans="1:9" x14ac:dyDescent="0.25">
      <c r="A64" s="634" t="s">
        <v>349</v>
      </c>
      <c r="B64" s="635"/>
      <c r="C64" s="635"/>
      <c r="D64" s="635"/>
      <c r="E64" s="635" t="s">
        <v>19</v>
      </c>
      <c r="F64" s="635"/>
      <c r="G64" s="635"/>
      <c r="H64" s="635"/>
      <c r="I64" s="109">
        <v>6</v>
      </c>
    </row>
    <row r="65" spans="1:9" x14ac:dyDescent="0.25">
      <c r="A65" s="504" t="s">
        <v>13</v>
      </c>
      <c r="B65" s="505"/>
      <c r="C65" s="505"/>
      <c r="D65" s="505"/>
      <c r="E65" s="499" t="s">
        <v>14</v>
      </c>
      <c r="F65" s="499"/>
      <c r="G65" s="499"/>
      <c r="H65" s="499"/>
      <c r="I65" s="83">
        <v>3</v>
      </c>
    </row>
    <row r="66" spans="1:9" ht="28.5" customHeight="1" x14ac:dyDescent="0.25">
      <c r="A66" s="504" t="s">
        <v>10</v>
      </c>
      <c r="B66" s="505"/>
      <c r="C66" s="505"/>
      <c r="D66" s="505"/>
      <c r="E66" s="506" t="s">
        <v>394</v>
      </c>
      <c r="F66" s="506"/>
      <c r="G66" s="506"/>
      <c r="H66" s="506"/>
      <c r="I66" s="83">
        <v>3</v>
      </c>
    </row>
    <row r="67" spans="1:9" ht="30.75" customHeight="1" x14ac:dyDescent="0.25">
      <c r="A67" s="504" t="s">
        <v>11</v>
      </c>
      <c r="B67" s="505"/>
      <c r="C67" s="505"/>
      <c r="D67" s="505"/>
      <c r="E67" s="506" t="s">
        <v>159</v>
      </c>
      <c r="F67" s="506"/>
      <c r="G67" s="506"/>
      <c r="H67" s="506"/>
      <c r="I67" s="83">
        <v>6</v>
      </c>
    </row>
    <row r="68" spans="1:9" x14ac:dyDescent="0.25">
      <c r="A68" s="498" t="s">
        <v>212</v>
      </c>
      <c r="B68" s="499"/>
      <c r="C68" s="499"/>
      <c r="D68" s="499"/>
      <c r="E68" s="499" t="s">
        <v>12</v>
      </c>
      <c r="F68" s="499"/>
      <c r="G68" s="499"/>
      <c r="H68" s="499"/>
      <c r="I68" s="83">
        <v>3</v>
      </c>
    </row>
    <row r="69" spans="1:9" ht="30" customHeight="1" x14ac:dyDescent="0.25">
      <c r="A69" s="504" t="s">
        <v>15</v>
      </c>
      <c r="B69" s="505"/>
      <c r="C69" s="505"/>
      <c r="D69" s="505"/>
      <c r="E69" s="499" t="s">
        <v>80</v>
      </c>
      <c r="F69" s="499"/>
      <c r="G69" s="499"/>
      <c r="H69" s="499"/>
      <c r="I69" s="83">
        <v>3</v>
      </c>
    </row>
    <row r="70" spans="1:9" x14ac:dyDescent="0.25">
      <c r="A70" s="498" t="s">
        <v>17</v>
      </c>
      <c r="B70" s="499"/>
      <c r="C70" s="499"/>
      <c r="D70" s="499"/>
      <c r="E70" s="499" t="s">
        <v>526</v>
      </c>
      <c r="F70" s="499"/>
      <c r="G70" s="499"/>
      <c r="H70" s="499"/>
      <c r="I70" s="83">
        <v>3</v>
      </c>
    </row>
    <row r="71" spans="1:9" x14ac:dyDescent="0.25">
      <c r="A71" s="498" t="s">
        <v>362</v>
      </c>
      <c r="B71" s="499"/>
      <c r="C71" s="499"/>
      <c r="D71" s="499"/>
      <c r="E71" s="499" t="s">
        <v>9</v>
      </c>
      <c r="F71" s="499"/>
      <c r="G71" s="499"/>
      <c r="H71" s="499"/>
      <c r="I71" s="83">
        <v>3</v>
      </c>
    </row>
    <row r="72" spans="1:9" x14ac:dyDescent="0.25">
      <c r="A72" s="498" t="s">
        <v>4</v>
      </c>
      <c r="B72" s="499"/>
      <c r="C72" s="499"/>
      <c r="D72" s="499"/>
      <c r="E72" s="499"/>
      <c r="F72" s="499"/>
      <c r="G72" s="499"/>
      <c r="H72" s="499"/>
      <c r="I72" s="83">
        <v>6</v>
      </c>
    </row>
    <row r="73" spans="1:9" x14ac:dyDescent="0.25">
      <c r="A73" s="500" t="s">
        <v>1391</v>
      </c>
      <c r="B73" s="500"/>
      <c r="C73" s="500"/>
      <c r="D73" s="500"/>
      <c r="E73" s="500"/>
      <c r="F73" s="500"/>
      <c r="G73" s="500"/>
      <c r="H73" s="500"/>
      <c r="I73" s="84">
        <f>SUM(I64:I72)</f>
        <v>36</v>
      </c>
    </row>
    <row r="74" spans="1:9" x14ac:dyDescent="0.25">
      <c r="A74" s="630" t="s">
        <v>1392</v>
      </c>
      <c r="B74" s="630"/>
      <c r="C74" s="630"/>
      <c r="D74" s="630"/>
      <c r="E74" s="630"/>
      <c r="F74" s="630"/>
      <c r="G74" s="630"/>
      <c r="H74" s="630"/>
      <c r="I74" s="86">
        <f>SUM(I13,I73)</f>
        <v>62</v>
      </c>
    </row>
    <row r="75" spans="1:9" x14ac:dyDescent="0.25">
      <c r="A75" s="509" t="s">
        <v>1525</v>
      </c>
      <c r="B75" s="510"/>
      <c r="C75" s="510"/>
      <c r="D75" s="510"/>
      <c r="E75" s="510"/>
      <c r="F75" s="510"/>
      <c r="G75" s="510"/>
      <c r="H75" s="510"/>
      <c r="I75" s="511"/>
    </row>
    <row r="76" spans="1:9" x14ac:dyDescent="0.25">
      <c r="A76" s="634" t="s">
        <v>349</v>
      </c>
      <c r="B76" s="635"/>
      <c r="C76" s="635"/>
      <c r="D76" s="635"/>
      <c r="E76" s="635" t="s">
        <v>19</v>
      </c>
      <c r="F76" s="635"/>
      <c r="G76" s="635"/>
      <c r="H76" s="635"/>
      <c r="I76" s="109">
        <v>6</v>
      </c>
    </row>
    <row r="77" spans="1:9" x14ac:dyDescent="0.25">
      <c r="A77" s="504" t="s">
        <v>13</v>
      </c>
      <c r="B77" s="505"/>
      <c r="C77" s="505"/>
      <c r="D77" s="505"/>
      <c r="E77" s="499" t="s">
        <v>14</v>
      </c>
      <c r="F77" s="499"/>
      <c r="G77" s="499"/>
      <c r="H77" s="499"/>
      <c r="I77" s="83">
        <v>3</v>
      </c>
    </row>
    <row r="78" spans="1:9" ht="30.75" customHeight="1" x14ac:dyDescent="0.25">
      <c r="A78" s="504" t="s">
        <v>10</v>
      </c>
      <c r="B78" s="505"/>
      <c r="C78" s="505"/>
      <c r="D78" s="505"/>
      <c r="E78" s="506" t="s">
        <v>394</v>
      </c>
      <c r="F78" s="506"/>
      <c r="G78" s="506"/>
      <c r="H78" s="506"/>
      <c r="I78" s="83">
        <v>3</v>
      </c>
    </row>
    <row r="79" spans="1:9" ht="29.25" customHeight="1" x14ac:dyDescent="0.25">
      <c r="A79" s="504" t="s">
        <v>11</v>
      </c>
      <c r="B79" s="505"/>
      <c r="C79" s="505"/>
      <c r="D79" s="505"/>
      <c r="E79" s="506" t="s">
        <v>159</v>
      </c>
      <c r="F79" s="506"/>
      <c r="G79" s="506"/>
      <c r="H79" s="506"/>
      <c r="I79" s="83">
        <v>6</v>
      </c>
    </row>
    <row r="80" spans="1:9" x14ac:dyDescent="0.25">
      <c r="A80" s="498" t="s">
        <v>212</v>
      </c>
      <c r="B80" s="499"/>
      <c r="C80" s="499"/>
      <c r="D80" s="499"/>
      <c r="E80" s="499" t="s">
        <v>12</v>
      </c>
      <c r="F80" s="499"/>
      <c r="G80" s="499"/>
      <c r="H80" s="499"/>
      <c r="I80" s="83">
        <v>3</v>
      </c>
    </row>
    <row r="81" spans="1:9" ht="30" customHeight="1" x14ac:dyDescent="0.25">
      <c r="A81" s="504" t="s">
        <v>15</v>
      </c>
      <c r="B81" s="505"/>
      <c r="C81" s="505"/>
      <c r="D81" s="505"/>
      <c r="E81" s="499" t="s">
        <v>80</v>
      </c>
      <c r="F81" s="499"/>
      <c r="G81" s="499"/>
      <c r="H81" s="499"/>
      <c r="I81" s="83">
        <v>3</v>
      </c>
    </row>
    <row r="82" spans="1:9" x14ac:dyDescent="0.25">
      <c r="A82" s="498" t="s">
        <v>17</v>
      </c>
      <c r="B82" s="499"/>
      <c r="C82" s="499"/>
      <c r="D82" s="499"/>
      <c r="E82" s="499" t="s">
        <v>526</v>
      </c>
      <c r="F82" s="499"/>
      <c r="G82" s="499"/>
      <c r="H82" s="499"/>
      <c r="I82" s="83">
        <v>3</v>
      </c>
    </row>
    <row r="83" spans="1:9" x14ac:dyDescent="0.25">
      <c r="A83" s="498" t="s">
        <v>362</v>
      </c>
      <c r="B83" s="499"/>
      <c r="C83" s="499"/>
      <c r="D83" s="499"/>
      <c r="E83" s="499" t="s">
        <v>9</v>
      </c>
      <c r="F83" s="499"/>
      <c r="G83" s="499"/>
      <c r="H83" s="499"/>
      <c r="I83" s="83">
        <v>3</v>
      </c>
    </row>
    <row r="84" spans="1:9" x14ac:dyDescent="0.25">
      <c r="A84" s="498" t="s">
        <v>4</v>
      </c>
      <c r="B84" s="499"/>
      <c r="C84" s="499"/>
      <c r="D84" s="499"/>
      <c r="E84" s="499"/>
      <c r="F84" s="499"/>
      <c r="G84" s="499"/>
      <c r="H84" s="499"/>
      <c r="I84" s="83">
        <v>6</v>
      </c>
    </row>
    <row r="85" spans="1:9" x14ac:dyDescent="0.25">
      <c r="A85" s="500" t="s">
        <v>1551</v>
      </c>
      <c r="B85" s="500"/>
      <c r="C85" s="500"/>
      <c r="D85" s="500"/>
      <c r="E85" s="500"/>
      <c r="F85" s="500"/>
      <c r="G85" s="500"/>
      <c r="H85" s="500"/>
      <c r="I85" s="84">
        <f>SUM(I76:I84)</f>
        <v>36</v>
      </c>
    </row>
    <row r="86" spans="1:9" x14ac:dyDescent="0.25">
      <c r="A86" s="630" t="s">
        <v>1548</v>
      </c>
      <c r="B86" s="630"/>
      <c r="C86" s="630"/>
      <c r="D86" s="630"/>
      <c r="E86" s="630"/>
      <c r="F86" s="630"/>
      <c r="G86" s="630"/>
      <c r="H86" s="630"/>
      <c r="I86" s="86">
        <f>SUM(I13,I85)</f>
        <v>62</v>
      </c>
    </row>
    <row r="87" spans="1:9" x14ac:dyDescent="0.25">
      <c r="A87" s="509" t="s">
        <v>1526</v>
      </c>
      <c r="B87" s="510"/>
      <c r="C87" s="510"/>
      <c r="D87" s="510"/>
      <c r="E87" s="510"/>
      <c r="F87" s="510"/>
      <c r="G87" s="510"/>
      <c r="H87" s="510"/>
      <c r="I87" s="511"/>
    </row>
    <row r="88" spans="1:9" x14ac:dyDescent="0.25">
      <c r="A88" s="634" t="s">
        <v>349</v>
      </c>
      <c r="B88" s="635"/>
      <c r="C88" s="635"/>
      <c r="D88" s="635"/>
      <c r="E88" s="635" t="s">
        <v>19</v>
      </c>
      <c r="F88" s="635"/>
      <c r="G88" s="635"/>
      <c r="H88" s="635"/>
      <c r="I88" s="109">
        <v>6</v>
      </c>
    </row>
    <row r="89" spans="1:9" x14ac:dyDescent="0.25">
      <c r="A89" s="504" t="s">
        <v>13</v>
      </c>
      <c r="B89" s="505"/>
      <c r="C89" s="505"/>
      <c r="D89" s="505"/>
      <c r="E89" s="499" t="s">
        <v>14</v>
      </c>
      <c r="F89" s="499"/>
      <c r="G89" s="499"/>
      <c r="H89" s="499"/>
      <c r="I89" s="83">
        <v>3</v>
      </c>
    </row>
    <row r="90" spans="1:9" ht="30" customHeight="1" x14ac:dyDescent="0.25">
      <c r="A90" s="504" t="s">
        <v>10</v>
      </c>
      <c r="B90" s="505"/>
      <c r="C90" s="505"/>
      <c r="D90" s="505"/>
      <c r="E90" s="506" t="s">
        <v>394</v>
      </c>
      <c r="F90" s="506"/>
      <c r="G90" s="506"/>
      <c r="H90" s="506"/>
      <c r="I90" s="83">
        <v>3</v>
      </c>
    </row>
    <row r="91" spans="1:9" ht="30" customHeight="1" x14ac:dyDescent="0.25">
      <c r="A91" s="504" t="s">
        <v>11</v>
      </c>
      <c r="B91" s="505"/>
      <c r="C91" s="505"/>
      <c r="D91" s="505"/>
      <c r="E91" s="506" t="s">
        <v>159</v>
      </c>
      <c r="F91" s="506"/>
      <c r="G91" s="506"/>
      <c r="H91" s="506"/>
      <c r="I91" s="83">
        <v>6</v>
      </c>
    </row>
    <row r="92" spans="1:9" ht="15" customHeight="1" x14ac:dyDescent="0.25">
      <c r="A92" s="498" t="s">
        <v>212</v>
      </c>
      <c r="B92" s="499"/>
      <c r="C92" s="499"/>
      <c r="D92" s="499"/>
      <c r="E92" s="499" t="s">
        <v>12</v>
      </c>
      <c r="F92" s="499"/>
      <c r="G92" s="499"/>
      <c r="H92" s="499"/>
      <c r="I92" s="83">
        <v>3</v>
      </c>
    </row>
    <row r="93" spans="1:9" ht="29.25" customHeight="1" x14ac:dyDescent="0.25">
      <c r="A93" s="504" t="s">
        <v>1560</v>
      </c>
      <c r="B93" s="505"/>
      <c r="C93" s="505"/>
      <c r="D93" s="505"/>
      <c r="E93" s="499" t="s">
        <v>1559</v>
      </c>
      <c r="F93" s="499"/>
      <c r="G93" s="499"/>
      <c r="H93" s="499"/>
      <c r="I93" s="83">
        <v>6</v>
      </c>
    </row>
    <row r="94" spans="1:9" x14ac:dyDescent="0.25">
      <c r="A94" s="498" t="s">
        <v>4</v>
      </c>
      <c r="B94" s="499"/>
      <c r="C94" s="499"/>
      <c r="D94" s="499"/>
      <c r="E94" s="499"/>
      <c r="F94" s="499"/>
      <c r="G94" s="499"/>
      <c r="H94" s="499"/>
      <c r="I94" s="83">
        <v>6</v>
      </c>
    </row>
    <row r="95" spans="1:9" x14ac:dyDescent="0.25">
      <c r="A95" s="500" t="s">
        <v>1542</v>
      </c>
      <c r="B95" s="500"/>
      <c r="C95" s="500"/>
      <c r="D95" s="500"/>
      <c r="E95" s="500"/>
      <c r="F95" s="500"/>
      <c r="G95" s="500"/>
      <c r="H95" s="500"/>
      <c r="I95" s="84">
        <f>SUM(I88:I94)</f>
        <v>33</v>
      </c>
    </row>
    <row r="96" spans="1:9" x14ac:dyDescent="0.25">
      <c r="A96" s="630" t="s">
        <v>1543</v>
      </c>
      <c r="B96" s="630"/>
      <c r="C96" s="630"/>
      <c r="D96" s="630"/>
      <c r="E96" s="630"/>
      <c r="F96" s="630"/>
      <c r="G96" s="630"/>
      <c r="H96" s="630"/>
      <c r="I96" s="86">
        <f>SUM(I13,I95)</f>
        <v>59</v>
      </c>
    </row>
    <row r="97" spans="1:9" x14ac:dyDescent="0.25">
      <c r="A97" s="631" t="s">
        <v>1527</v>
      </c>
      <c r="B97" s="632"/>
      <c r="C97" s="632"/>
      <c r="D97" s="632"/>
      <c r="E97" s="632"/>
      <c r="F97" s="632"/>
      <c r="G97" s="632"/>
      <c r="H97" s="632"/>
      <c r="I97" s="633"/>
    </row>
    <row r="98" spans="1:9" x14ac:dyDescent="0.25">
      <c r="A98" s="634" t="s">
        <v>349</v>
      </c>
      <c r="B98" s="635"/>
      <c r="C98" s="635"/>
      <c r="D98" s="635"/>
      <c r="E98" s="635" t="s">
        <v>19</v>
      </c>
      <c r="F98" s="635"/>
      <c r="G98" s="635"/>
      <c r="H98" s="635"/>
      <c r="I98" s="109">
        <v>6</v>
      </c>
    </row>
    <row r="99" spans="1:9" ht="29.25" customHeight="1" x14ac:dyDescent="0.25">
      <c r="A99" s="504" t="s">
        <v>331</v>
      </c>
      <c r="B99" s="505"/>
      <c r="C99" s="505"/>
      <c r="D99" s="505"/>
      <c r="E99" s="499" t="s">
        <v>2449</v>
      </c>
      <c r="F99" s="499"/>
      <c r="G99" s="499"/>
      <c r="H99" s="499"/>
      <c r="I99" s="83">
        <v>3</v>
      </c>
    </row>
    <row r="100" spans="1:9" ht="29.25" customHeight="1" x14ac:dyDescent="0.25">
      <c r="A100" s="504" t="s">
        <v>2422</v>
      </c>
      <c r="B100" s="505"/>
      <c r="C100" s="505"/>
      <c r="D100" s="505"/>
      <c r="E100" s="506" t="s">
        <v>2450</v>
      </c>
      <c r="F100" s="506"/>
      <c r="G100" s="506"/>
      <c r="H100" s="506"/>
      <c r="I100" s="83">
        <v>3</v>
      </c>
    </row>
    <row r="101" spans="1:9" ht="32.25" customHeight="1" x14ac:dyDescent="0.25">
      <c r="A101" s="504" t="s">
        <v>2</v>
      </c>
      <c r="B101" s="505"/>
      <c r="C101" s="505"/>
      <c r="D101" s="505"/>
      <c r="E101" s="507" t="s">
        <v>2536</v>
      </c>
      <c r="F101" s="507"/>
      <c r="G101" s="507"/>
      <c r="H101" s="507"/>
      <c r="I101" s="83">
        <v>6</v>
      </c>
    </row>
    <row r="102" spans="1:9" ht="50.25" customHeight="1" x14ac:dyDescent="0.25">
      <c r="A102" s="504" t="s">
        <v>1887</v>
      </c>
      <c r="B102" s="505"/>
      <c r="C102" s="505"/>
      <c r="D102" s="505"/>
      <c r="E102" s="505" t="s">
        <v>2671</v>
      </c>
      <c r="F102" s="505"/>
      <c r="G102" s="505"/>
      <c r="H102" s="505"/>
      <c r="I102" s="83">
        <v>6</v>
      </c>
    </row>
    <row r="103" spans="1:9" ht="29.25" customHeight="1" x14ac:dyDescent="0.25">
      <c r="A103" s="504" t="s">
        <v>15</v>
      </c>
      <c r="B103" s="505"/>
      <c r="C103" s="505"/>
      <c r="D103" s="505"/>
      <c r="E103" s="499" t="s">
        <v>80</v>
      </c>
      <c r="F103" s="499"/>
      <c r="G103" s="499"/>
      <c r="H103" s="499"/>
      <c r="I103" s="83">
        <v>3</v>
      </c>
    </row>
    <row r="104" spans="1:9" x14ac:dyDescent="0.25">
      <c r="A104" s="498" t="s">
        <v>17</v>
      </c>
      <c r="B104" s="499"/>
      <c r="C104" s="499"/>
      <c r="D104" s="499"/>
      <c r="E104" s="499" t="s">
        <v>526</v>
      </c>
      <c r="F104" s="499"/>
      <c r="G104" s="499"/>
      <c r="H104" s="499"/>
      <c r="I104" s="83">
        <v>3</v>
      </c>
    </row>
    <row r="105" spans="1:9" x14ac:dyDescent="0.25">
      <c r="A105" s="498" t="s">
        <v>362</v>
      </c>
      <c r="B105" s="499"/>
      <c r="C105" s="499"/>
      <c r="D105" s="499"/>
      <c r="E105" s="499" t="s">
        <v>9</v>
      </c>
      <c r="F105" s="499"/>
      <c r="G105" s="499"/>
      <c r="H105" s="499"/>
      <c r="I105" s="83">
        <v>3</v>
      </c>
    </row>
    <row r="106" spans="1:9" x14ac:dyDescent="0.25">
      <c r="A106" s="498" t="s">
        <v>4</v>
      </c>
      <c r="B106" s="499"/>
      <c r="C106" s="499"/>
      <c r="D106" s="499"/>
      <c r="E106" s="499"/>
      <c r="F106" s="499"/>
      <c r="G106" s="499"/>
      <c r="H106" s="499"/>
      <c r="I106" s="83">
        <v>1</v>
      </c>
    </row>
    <row r="107" spans="1:9" x14ac:dyDescent="0.25">
      <c r="A107" s="513" t="s">
        <v>1395</v>
      </c>
      <c r="B107" s="514"/>
      <c r="C107" s="514"/>
      <c r="D107" s="514"/>
      <c r="E107" s="514"/>
      <c r="F107" s="514"/>
      <c r="G107" s="514"/>
      <c r="H107" s="514"/>
      <c r="I107" s="84">
        <f>SUM(I98:I106)</f>
        <v>34</v>
      </c>
    </row>
    <row r="108" spans="1:9" x14ac:dyDescent="0.25">
      <c r="A108" s="630" t="s">
        <v>1396</v>
      </c>
      <c r="B108" s="630"/>
      <c r="C108" s="630"/>
      <c r="D108" s="630"/>
      <c r="E108" s="630"/>
      <c r="F108" s="630"/>
      <c r="G108" s="630"/>
      <c r="H108" s="630"/>
      <c r="I108" s="86">
        <f>SUM(I13,I107)</f>
        <v>60</v>
      </c>
    </row>
    <row r="109" spans="1:9" x14ac:dyDescent="0.25">
      <c r="A109" s="502" t="s">
        <v>6</v>
      </c>
      <c r="B109" s="502"/>
      <c r="C109" s="502"/>
      <c r="D109" s="502"/>
      <c r="E109" s="502"/>
      <c r="F109" s="502"/>
      <c r="G109" s="502"/>
      <c r="H109" s="502"/>
      <c r="I109" s="502"/>
    </row>
    <row r="110" spans="1:9" ht="59.25" customHeight="1" x14ac:dyDescent="0.25">
      <c r="A110" s="503" t="s">
        <v>2421</v>
      </c>
      <c r="B110" s="503"/>
      <c r="C110" s="503"/>
      <c r="D110" s="503"/>
      <c r="E110" s="503"/>
      <c r="F110" s="503"/>
      <c r="G110" s="503"/>
      <c r="H110" s="503"/>
      <c r="I110" s="503"/>
    </row>
    <row r="111" spans="1:9" x14ac:dyDescent="0.25">
      <c r="A111" s="527" t="s">
        <v>560</v>
      </c>
      <c r="B111" s="527"/>
      <c r="C111" s="527" t="s">
        <v>1361</v>
      </c>
      <c r="D111" s="527"/>
      <c r="E111" s="359"/>
      <c r="F111" s="359"/>
      <c r="G111" s="359"/>
      <c r="H111" s="359"/>
      <c r="I111" s="93"/>
    </row>
  </sheetData>
  <sheetProtection password="CA9D" sheet="1" objects="1" scenarios="1"/>
  <mergeCells count="189">
    <mergeCell ref="A7:D7"/>
    <mergeCell ref="E7:H7"/>
    <mergeCell ref="A8:D8"/>
    <mergeCell ref="E8:H8"/>
    <mergeCell ref="A9:D9"/>
    <mergeCell ref="E9:H9"/>
    <mergeCell ref="A1:I2"/>
    <mergeCell ref="A3:I3"/>
    <mergeCell ref="A4:B4"/>
    <mergeCell ref="C4:I4"/>
    <mergeCell ref="B5:I5"/>
    <mergeCell ref="A6:I6"/>
    <mergeCell ref="A13:H13"/>
    <mergeCell ref="A14:I14"/>
    <mergeCell ref="A15:D15"/>
    <mergeCell ref="E15:H15"/>
    <mergeCell ref="A16:D16"/>
    <mergeCell ref="E16:H16"/>
    <mergeCell ref="A10:D10"/>
    <mergeCell ref="E10:H10"/>
    <mergeCell ref="A11:D11"/>
    <mergeCell ref="E11:H11"/>
    <mergeCell ref="A12:D12"/>
    <mergeCell ref="E12:H12"/>
    <mergeCell ref="A20:D20"/>
    <mergeCell ref="E20:H20"/>
    <mergeCell ref="A21:D21"/>
    <mergeCell ref="E21:H21"/>
    <mergeCell ref="A22:D22"/>
    <mergeCell ref="E22:H22"/>
    <mergeCell ref="A17:D17"/>
    <mergeCell ref="E17:H17"/>
    <mergeCell ref="A18:D18"/>
    <mergeCell ref="E18:H18"/>
    <mergeCell ref="A19:D19"/>
    <mergeCell ref="E19:H19"/>
    <mergeCell ref="A28:D28"/>
    <mergeCell ref="E28:H28"/>
    <mergeCell ref="A29:D29"/>
    <mergeCell ref="E29:H29"/>
    <mergeCell ref="A30:D30"/>
    <mergeCell ref="E30:H30"/>
    <mergeCell ref="A23:D23"/>
    <mergeCell ref="E23:H23"/>
    <mergeCell ref="A24:H24"/>
    <mergeCell ref="A25:H25"/>
    <mergeCell ref="A26:I26"/>
    <mergeCell ref="A27:D27"/>
    <mergeCell ref="E27:H27"/>
    <mergeCell ref="A34:D34"/>
    <mergeCell ref="E34:H34"/>
    <mergeCell ref="A35:D35"/>
    <mergeCell ref="E35:H35"/>
    <mergeCell ref="A36:D36"/>
    <mergeCell ref="E36:H36"/>
    <mergeCell ref="A31:D31"/>
    <mergeCell ref="E31:H31"/>
    <mergeCell ref="A32:D32"/>
    <mergeCell ref="E32:H32"/>
    <mergeCell ref="A33:D33"/>
    <mergeCell ref="E33:H33"/>
    <mergeCell ref="A42:D42"/>
    <mergeCell ref="E42:H42"/>
    <mergeCell ref="A43:D43"/>
    <mergeCell ref="E43:H43"/>
    <mergeCell ref="A44:D44"/>
    <mergeCell ref="E44:H44"/>
    <mergeCell ref="A37:H37"/>
    <mergeCell ref="A38:H38"/>
    <mergeCell ref="A39:I39"/>
    <mergeCell ref="A40:D40"/>
    <mergeCell ref="E40:H40"/>
    <mergeCell ref="A41:D41"/>
    <mergeCell ref="E41:H41"/>
    <mergeCell ref="A48:D48"/>
    <mergeCell ref="E48:H48"/>
    <mergeCell ref="A49:H49"/>
    <mergeCell ref="A50:H50"/>
    <mergeCell ref="A51:I51"/>
    <mergeCell ref="A52:D52"/>
    <mergeCell ref="E52:H52"/>
    <mergeCell ref="A45:D45"/>
    <mergeCell ref="E45:H45"/>
    <mergeCell ref="A46:D46"/>
    <mergeCell ref="E46:H46"/>
    <mergeCell ref="A47:D47"/>
    <mergeCell ref="E47:H47"/>
    <mergeCell ref="A56:D56"/>
    <mergeCell ref="E56:H56"/>
    <mergeCell ref="A57:D57"/>
    <mergeCell ref="E57:H57"/>
    <mergeCell ref="A58:D58"/>
    <mergeCell ref="E58:H58"/>
    <mergeCell ref="A53:D53"/>
    <mergeCell ref="E53:H53"/>
    <mergeCell ref="A54:D54"/>
    <mergeCell ref="E54:H54"/>
    <mergeCell ref="A55:D55"/>
    <mergeCell ref="E55:H55"/>
    <mergeCell ref="A63:I63"/>
    <mergeCell ref="A64:D64"/>
    <mergeCell ref="E64:H64"/>
    <mergeCell ref="A65:D65"/>
    <mergeCell ref="E65:H65"/>
    <mergeCell ref="A66:D66"/>
    <mergeCell ref="E66:H66"/>
    <mergeCell ref="A59:D59"/>
    <mergeCell ref="E59:H59"/>
    <mergeCell ref="A60:D60"/>
    <mergeCell ref="E60:H60"/>
    <mergeCell ref="A61:H61"/>
    <mergeCell ref="A62:H62"/>
    <mergeCell ref="A70:D70"/>
    <mergeCell ref="E70:H70"/>
    <mergeCell ref="A71:D71"/>
    <mergeCell ref="E71:H71"/>
    <mergeCell ref="A72:D72"/>
    <mergeCell ref="E72:H72"/>
    <mergeCell ref="A67:D67"/>
    <mergeCell ref="E67:H67"/>
    <mergeCell ref="A68:D68"/>
    <mergeCell ref="E68:H68"/>
    <mergeCell ref="A69:D69"/>
    <mergeCell ref="E69:H69"/>
    <mergeCell ref="A78:D78"/>
    <mergeCell ref="E78:H78"/>
    <mergeCell ref="A79:D79"/>
    <mergeCell ref="E79:H79"/>
    <mergeCell ref="A80:D80"/>
    <mergeCell ref="E80:H80"/>
    <mergeCell ref="A73:H73"/>
    <mergeCell ref="A74:H74"/>
    <mergeCell ref="A75:I75"/>
    <mergeCell ref="A76:D76"/>
    <mergeCell ref="E76:H76"/>
    <mergeCell ref="A77:D77"/>
    <mergeCell ref="E77:H77"/>
    <mergeCell ref="A84:D84"/>
    <mergeCell ref="E84:H84"/>
    <mergeCell ref="A85:H85"/>
    <mergeCell ref="A86:H86"/>
    <mergeCell ref="A87:I87"/>
    <mergeCell ref="A88:D88"/>
    <mergeCell ref="E88:H88"/>
    <mergeCell ref="A81:D81"/>
    <mergeCell ref="E81:H81"/>
    <mergeCell ref="A82:D82"/>
    <mergeCell ref="E82:H82"/>
    <mergeCell ref="A83:D83"/>
    <mergeCell ref="E83:H83"/>
    <mergeCell ref="A92:D92"/>
    <mergeCell ref="E92:H92"/>
    <mergeCell ref="A93:D93"/>
    <mergeCell ref="E93:H93"/>
    <mergeCell ref="A94:D94"/>
    <mergeCell ref="E94:H94"/>
    <mergeCell ref="A89:D89"/>
    <mergeCell ref="E89:H89"/>
    <mergeCell ref="A90:D90"/>
    <mergeCell ref="E90:H90"/>
    <mergeCell ref="A91:D91"/>
    <mergeCell ref="E91:H91"/>
    <mergeCell ref="A100:D100"/>
    <mergeCell ref="E100:H100"/>
    <mergeCell ref="A101:D101"/>
    <mergeCell ref="E101:H101"/>
    <mergeCell ref="A102:D102"/>
    <mergeCell ref="E102:H102"/>
    <mergeCell ref="A95:H95"/>
    <mergeCell ref="A96:H96"/>
    <mergeCell ref="A97:I97"/>
    <mergeCell ref="A98:D98"/>
    <mergeCell ref="E98:H98"/>
    <mergeCell ref="A99:D99"/>
    <mergeCell ref="E99:H99"/>
    <mergeCell ref="A111:B111"/>
    <mergeCell ref="C111:D111"/>
    <mergeCell ref="A106:D106"/>
    <mergeCell ref="E106:H106"/>
    <mergeCell ref="A107:H107"/>
    <mergeCell ref="A108:H108"/>
    <mergeCell ref="A109:I109"/>
    <mergeCell ref="A110:I110"/>
    <mergeCell ref="A103:D103"/>
    <mergeCell ref="E103:H103"/>
    <mergeCell ref="A104:D104"/>
    <mergeCell ref="E104:H104"/>
    <mergeCell ref="A105:D105"/>
    <mergeCell ref="E105:H105"/>
  </mergeCells>
  <hyperlinks>
    <hyperlink ref="A111" location="'Table of Contents'!A1" display="table of contents"/>
    <hyperlink ref="C111:D111" location="'Programs by University'!A1" display="programs by university"/>
  </hyperlinks>
  <pageMargins left="1" right="1" top="0.47916666666666669" bottom="0.59375" header="0.5" footer="0.5"/>
  <pageSetup orientation="portrait" r:id="rId1"/>
  <headerFooter>
    <oddFooter>&amp;C&amp;P</oddFooter>
  </headerFooter>
  <rowBreaks count="3" manualBreakCount="3">
    <brk id="38" max="16383" man="1"/>
    <brk id="74" max="16383" man="1"/>
    <brk id="10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29"/>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14.65" x14ac:dyDescent="0.3">
      <c r="A1" s="447" t="s">
        <v>326</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91" t="s">
        <v>327</v>
      </c>
      <c r="C4" s="92"/>
      <c r="D4" s="92"/>
      <c r="E4" s="92"/>
      <c r="F4" s="92"/>
      <c r="G4" s="92"/>
      <c r="H4" s="9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0" customHeight="1" x14ac:dyDescent="0.3">
      <c r="A10" s="504" t="s">
        <v>13</v>
      </c>
      <c r="B10" s="505"/>
      <c r="C10" s="505"/>
      <c r="D10" s="505"/>
      <c r="E10" s="499" t="s">
        <v>75</v>
      </c>
      <c r="F10" s="499"/>
      <c r="G10" s="499"/>
      <c r="H10" s="499"/>
      <c r="I10" s="83">
        <v>3</v>
      </c>
    </row>
    <row r="11" spans="1:9" ht="30.9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95" customHeight="1" x14ac:dyDescent="0.3">
      <c r="A13" s="504" t="s">
        <v>11</v>
      </c>
      <c r="B13" s="505"/>
      <c r="C13" s="505"/>
      <c r="D13" s="505"/>
      <c r="E13" s="505" t="s">
        <v>877</v>
      </c>
      <c r="F13" s="505"/>
      <c r="G13" s="505"/>
      <c r="H13" s="505"/>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125</v>
      </c>
      <c r="B16" s="533"/>
      <c r="C16" s="533"/>
      <c r="D16" s="533"/>
      <c r="E16" s="533"/>
      <c r="F16" s="533"/>
      <c r="G16" s="533"/>
      <c r="H16" s="533"/>
      <c r="I16" s="534"/>
    </row>
    <row r="17" spans="1:9" ht="15" customHeight="1" x14ac:dyDescent="0.3">
      <c r="A17" s="498" t="s">
        <v>367</v>
      </c>
      <c r="B17" s="499"/>
      <c r="C17" s="499"/>
      <c r="D17" s="499"/>
      <c r="E17" s="499" t="s">
        <v>169</v>
      </c>
      <c r="F17" s="499"/>
      <c r="G17" s="499"/>
      <c r="H17" s="499"/>
      <c r="I17" s="83">
        <v>8</v>
      </c>
    </row>
    <row r="18" spans="1:9" ht="14.65" x14ac:dyDescent="0.3">
      <c r="A18" s="498"/>
      <c r="B18" s="499"/>
      <c r="C18" s="499"/>
      <c r="D18" s="499"/>
      <c r="E18" s="499"/>
      <c r="F18" s="499"/>
      <c r="G18" s="499"/>
      <c r="H18" s="499"/>
      <c r="I18" s="83"/>
    </row>
    <row r="19" spans="1:9" ht="14.65" x14ac:dyDescent="0.3">
      <c r="A19" s="532" t="s">
        <v>3</v>
      </c>
      <c r="B19" s="533"/>
      <c r="C19" s="533"/>
      <c r="D19" s="533"/>
      <c r="E19" s="533"/>
      <c r="F19" s="533"/>
      <c r="G19" s="533"/>
      <c r="H19" s="533"/>
      <c r="I19" s="534"/>
    </row>
    <row r="20" spans="1:9" ht="14.65" x14ac:dyDescent="0.3">
      <c r="A20" s="504" t="s">
        <v>361</v>
      </c>
      <c r="B20" s="505"/>
      <c r="C20" s="505"/>
      <c r="D20" s="505"/>
      <c r="E20" s="499" t="s">
        <v>47</v>
      </c>
      <c r="F20" s="499"/>
      <c r="G20" s="499"/>
      <c r="H20" s="499"/>
      <c r="I20" s="83">
        <v>6</v>
      </c>
    </row>
    <row r="21" spans="1:9" ht="14.65" x14ac:dyDescent="0.3">
      <c r="A21" s="498"/>
      <c r="B21" s="499"/>
      <c r="C21" s="499"/>
      <c r="D21" s="499"/>
      <c r="E21" s="499"/>
      <c r="F21" s="499"/>
      <c r="G21" s="499"/>
      <c r="H21" s="499"/>
      <c r="I21" s="83"/>
    </row>
    <row r="22" spans="1:9" ht="14.65" x14ac:dyDescent="0.3">
      <c r="A22" s="532" t="s">
        <v>0</v>
      </c>
      <c r="B22" s="533"/>
      <c r="C22" s="533"/>
      <c r="D22" s="533"/>
      <c r="E22" s="533"/>
      <c r="F22" s="533"/>
      <c r="G22" s="533"/>
      <c r="H22" s="533"/>
      <c r="I22" s="534"/>
    </row>
    <row r="23" spans="1:9" x14ac:dyDescent="0.25">
      <c r="A23" s="498" t="s">
        <v>343</v>
      </c>
      <c r="B23" s="499"/>
      <c r="C23" s="499"/>
      <c r="D23" s="499"/>
      <c r="E23" s="499" t="s">
        <v>106</v>
      </c>
      <c r="F23" s="499"/>
      <c r="G23" s="499"/>
      <c r="H23" s="499"/>
      <c r="I23" s="83">
        <v>8</v>
      </c>
    </row>
    <row r="24" spans="1:9" x14ac:dyDescent="0.25">
      <c r="A24" s="498"/>
      <c r="B24" s="499"/>
      <c r="C24" s="499"/>
      <c r="D24" s="499"/>
      <c r="E24" s="499"/>
      <c r="F24" s="499"/>
      <c r="G24" s="499"/>
      <c r="H24" s="499"/>
      <c r="I24" s="83"/>
    </row>
    <row r="25" spans="1:9" x14ac:dyDescent="0.25">
      <c r="A25" s="532" t="s">
        <v>18</v>
      </c>
      <c r="B25" s="533"/>
      <c r="C25" s="533"/>
      <c r="D25" s="533"/>
      <c r="E25" s="533"/>
      <c r="F25" s="533"/>
      <c r="G25" s="533"/>
      <c r="H25" s="533"/>
      <c r="I25" s="534"/>
    </row>
    <row r="26" spans="1:9" ht="27.75" customHeight="1" x14ac:dyDescent="0.25">
      <c r="A26" s="504" t="s">
        <v>39</v>
      </c>
      <c r="B26" s="505"/>
      <c r="C26" s="505"/>
      <c r="D26" s="505"/>
      <c r="E26" s="528" t="s">
        <v>2408</v>
      </c>
      <c r="F26" s="528"/>
      <c r="G26" s="528"/>
      <c r="H26" s="528"/>
      <c r="I26" s="83">
        <v>6</v>
      </c>
    </row>
    <row r="27" spans="1:9" x14ac:dyDescent="0.25">
      <c r="A27" s="498" t="s">
        <v>4</v>
      </c>
      <c r="B27" s="499"/>
      <c r="C27" s="499"/>
      <c r="D27" s="499"/>
      <c r="E27" s="499"/>
      <c r="F27" s="499"/>
      <c r="G27" s="499"/>
      <c r="H27" s="499"/>
      <c r="I27" s="83">
        <v>4</v>
      </c>
    </row>
    <row r="28" spans="1:9" x14ac:dyDescent="0.25">
      <c r="A28" s="516" t="s">
        <v>1543</v>
      </c>
      <c r="B28" s="517"/>
      <c r="C28" s="517"/>
      <c r="D28" s="517"/>
      <c r="E28" s="517"/>
      <c r="F28" s="517"/>
      <c r="G28" s="517"/>
      <c r="H28" s="518"/>
      <c r="I28" s="86">
        <f>SUM(I26:I27,I23:I24,I20:I21,I17:I18,I10:I15,I7:I8)</f>
        <v>62</v>
      </c>
    </row>
    <row r="29" spans="1:9" x14ac:dyDescent="0.25">
      <c r="A29" s="527" t="s">
        <v>560</v>
      </c>
      <c r="B29" s="527"/>
      <c r="C29" s="527" t="s">
        <v>1361</v>
      </c>
      <c r="D29" s="527"/>
      <c r="E29" s="87"/>
      <c r="F29" s="87"/>
      <c r="G29" s="87"/>
      <c r="H29" s="87"/>
      <c r="I29" s="93"/>
    </row>
  </sheetData>
  <sheetProtection password="CA9D" sheet="1" objects="1" scenarios="1"/>
  <mergeCells count="46">
    <mergeCell ref="A12:D12"/>
    <mergeCell ref="E12:H12"/>
    <mergeCell ref="E13:H13"/>
    <mergeCell ref="A21:D21"/>
    <mergeCell ref="E21:H21"/>
    <mergeCell ref="A14:D14"/>
    <mergeCell ref="A13:D13"/>
    <mergeCell ref="E14:H14"/>
    <mergeCell ref="A18:D18"/>
    <mergeCell ref="E18:H18"/>
    <mergeCell ref="A19:I19"/>
    <mergeCell ref="A20:D20"/>
    <mergeCell ref="E20:H20"/>
    <mergeCell ref="A15:D15"/>
    <mergeCell ref="E15:H15"/>
    <mergeCell ref="A16:I16"/>
    <mergeCell ref="A17:D17"/>
    <mergeCell ref="E17:H17"/>
    <mergeCell ref="A22:I22"/>
    <mergeCell ref="A24:D24"/>
    <mergeCell ref="E24:H24"/>
    <mergeCell ref="A23:D23"/>
    <mergeCell ref="E23:H23"/>
    <mergeCell ref="A26:D26"/>
    <mergeCell ref="E26:H26"/>
    <mergeCell ref="A25:I25"/>
    <mergeCell ref="C29:D29"/>
    <mergeCell ref="A29:B29"/>
    <mergeCell ref="A28:H28"/>
    <mergeCell ref="A27:D27"/>
    <mergeCell ref="E27:H27"/>
    <mergeCell ref="A1:I1"/>
    <mergeCell ref="A2:I2"/>
    <mergeCell ref="A5:I5"/>
    <mergeCell ref="A6:I6"/>
    <mergeCell ref="A7:D7"/>
    <mergeCell ref="E7:H7"/>
    <mergeCell ref="A3:B3"/>
    <mergeCell ref="C3:I3"/>
    <mergeCell ref="A11:D11"/>
    <mergeCell ref="E11:H11"/>
    <mergeCell ref="A8:D8"/>
    <mergeCell ref="E8:H8"/>
    <mergeCell ref="A9:I9"/>
    <mergeCell ref="A10:D10"/>
    <mergeCell ref="E10:H10"/>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32"/>
  <sheetViews>
    <sheetView view="pageLayout" zoomScaleNormal="100" workbookViewId="0">
      <selection sqref="A1:I1"/>
    </sheetView>
  </sheetViews>
  <sheetFormatPr defaultColWidth="9.140625" defaultRowHeight="15" x14ac:dyDescent="0.25"/>
  <cols>
    <col min="1" max="16384" width="9.140625" style="4"/>
  </cols>
  <sheetData>
    <row r="1" spans="1:9" ht="14.65" x14ac:dyDescent="0.3">
      <c r="A1" s="447" t="s">
        <v>326</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82">
        <v>26.020199999999999</v>
      </c>
      <c r="C4" s="92"/>
      <c r="D4" s="92"/>
      <c r="E4" s="92"/>
      <c r="F4" s="92"/>
      <c r="G4" s="92"/>
      <c r="H4" s="92"/>
      <c r="I4" s="100"/>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100">
        <v>6</v>
      </c>
    </row>
    <row r="8" spans="1:9" ht="14.65" x14ac:dyDescent="0.3">
      <c r="A8" s="498" t="s">
        <v>362</v>
      </c>
      <c r="B8" s="499"/>
      <c r="C8" s="499"/>
      <c r="D8" s="499"/>
      <c r="E8" s="499" t="s">
        <v>9</v>
      </c>
      <c r="F8" s="499"/>
      <c r="G8" s="499"/>
      <c r="H8" s="499"/>
      <c r="I8" s="100">
        <v>3</v>
      </c>
    </row>
    <row r="9" spans="1:9" ht="14.65" x14ac:dyDescent="0.3">
      <c r="A9" s="498"/>
      <c r="B9" s="499"/>
      <c r="C9" s="499"/>
      <c r="D9" s="499"/>
      <c r="E9" s="499"/>
      <c r="F9" s="499"/>
      <c r="G9" s="499"/>
      <c r="H9" s="499"/>
      <c r="I9" s="100"/>
    </row>
    <row r="10" spans="1:9" ht="14.65" x14ac:dyDescent="0.3">
      <c r="A10" s="532" t="s">
        <v>43</v>
      </c>
      <c r="B10" s="533"/>
      <c r="C10" s="533"/>
      <c r="D10" s="533"/>
      <c r="E10" s="533"/>
      <c r="F10" s="533"/>
      <c r="G10" s="533"/>
      <c r="H10" s="533"/>
      <c r="I10" s="534"/>
    </row>
    <row r="11" spans="1:9" ht="15" customHeight="1" x14ac:dyDescent="0.25">
      <c r="A11" s="504" t="s">
        <v>331</v>
      </c>
      <c r="B11" s="505"/>
      <c r="C11" s="505"/>
      <c r="D11" s="505"/>
      <c r="E11" s="506" t="s">
        <v>136</v>
      </c>
      <c r="F11" s="506"/>
      <c r="G11" s="506"/>
      <c r="H11" s="506"/>
      <c r="I11" s="100">
        <v>3</v>
      </c>
    </row>
    <row r="12" spans="1:9" ht="45" customHeight="1" x14ac:dyDescent="0.25">
      <c r="A12" s="504" t="s">
        <v>1887</v>
      </c>
      <c r="B12" s="505"/>
      <c r="C12" s="505"/>
      <c r="D12" s="505"/>
      <c r="E12" s="506" t="s">
        <v>435</v>
      </c>
      <c r="F12" s="506"/>
      <c r="G12" s="506"/>
      <c r="H12" s="506"/>
      <c r="I12" s="100">
        <v>6</v>
      </c>
    </row>
    <row r="13" spans="1:9" ht="78" customHeight="1" x14ac:dyDescent="0.25">
      <c r="A13" s="504" t="s">
        <v>2</v>
      </c>
      <c r="B13" s="505"/>
      <c r="C13" s="505"/>
      <c r="D13" s="505"/>
      <c r="E13" s="506" t="s">
        <v>129</v>
      </c>
      <c r="F13" s="506"/>
      <c r="G13" s="506"/>
      <c r="H13" s="506"/>
      <c r="I13" s="83">
        <v>6</v>
      </c>
    </row>
    <row r="14" spans="1:9" ht="14.65" x14ac:dyDescent="0.3">
      <c r="A14" s="498"/>
      <c r="B14" s="499"/>
      <c r="C14" s="499"/>
      <c r="D14" s="499"/>
      <c r="E14" s="499"/>
      <c r="F14" s="499"/>
      <c r="G14" s="499"/>
      <c r="H14" s="499"/>
      <c r="I14" s="100"/>
    </row>
    <row r="15" spans="1:9" ht="14.65" x14ac:dyDescent="0.3">
      <c r="A15" s="532" t="s">
        <v>125</v>
      </c>
      <c r="B15" s="533"/>
      <c r="C15" s="533"/>
      <c r="D15" s="533"/>
      <c r="E15" s="533"/>
      <c r="F15" s="533"/>
      <c r="G15" s="533"/>
      <c r="H15" s="533"/>
      <c r="I15" s="534"/>
    </row>
    <row r="16" spans="1:9" ht="15" customHeight="1" x14ac:dyDescent="0.3">
      <c r="A16" s="498" t="s">
        <v>380</v>
      </c>
      <c r="B16" s="499"/>
      <c r="C16" s="499"/>
      <c r="D16" s="499"/>
      <c r="E16" s="499" t="s">
        <v>328</v>
      </c>
      <c r="F16" s="499"/>
      <c r="G16" s="499"/>
      <c r="H16" s="499"/>
      <c r="I16" s="100">
        <v>4</v>
      </c>
    </row>
    <row r="17" spans="1:9" ht="15" customHeight="1" x14ac:dyDescent="0.3">
      <c r="A17" s="498" t="s">
        <v>381</v>
      </c>
      <c r="B17" s="499"/>
      <c r="C17" s="499"/>
      <c r="D17" s="499"/>
      <c r="E17" s="499" t="s">
        <v>330</v>
      </c>
      <c r="F17" s="499"/>
      <c r="G17" s="499"/>
      <c r="H17" s="499"/>
      <c r="I17" s="100">
        <v>4</v>
      </c>
    </row>
    <row r="18" spans="1:9" ht="15" customHeight="1" x14ac:dyDescent="0.3">
      <c r="A18" s="498" t="s">
        <v>143</v>
      </c>
      <c r="B18" s="499"/>
      <c r="C18" s="499"/>
      <c r="D18" s="499"/>
      <c r="E18" s="499" t="s">
        <v>145</v>
      </c>
      <c r="F18" s="499"/>
      <c r="G18" s="499"/>
      <c r="H18" s="499"/>
      <c r="I18" s="100">
        <v>4</v>
      </c>
    </row>
    <row r="19" spans="1:9" ht="15" customHeight="1" x14ac:dyDescent="0.3">
      <c r="A19" s="498" t="s">
        <v>343</v>
      </c>
      <c r="B19" s="499"/>
      <c r="C19" s="499"/>
      <c r="D19" s="499"/>
      <c r="E19" s="499" t="s">
        <v>106</v>
      </c>
      <c r="F19" s="499"/>
      <c r="G19" s="499"/>
      <c r="H19" s="499"/>
      <c r="I19" s="100">
        <v>8</v>
      </c>
    </row>
    <row r="20" spans="1:9" ht="15" customHeight="1" x14ac:dyDescent="0.25">
      <c r="A20" s="498" t="s">
        <v>344</v>
      </c>
      <c r="B20" s="499"/>
      <c r="C20" s="499"/>
      <c r="D20" s="499"/>
      <c r="E20" s="499" t="s">
        <v>329</v>
      </c>
      <c r="F20" s="499"/>
      <c r="G20" s="499"/>
      <c r="H20" s="499"/>
      <c r="I20" s="100">
        <v>8</v>
      </c>
    </row>
    <row r="21" spans="1:9" x14ac:dyDescent="0.25">
      <c r="A21" s="498"/>
      <c r="B21" s="499"/>
      <c r="C21" s="499"/>
      <c r="D21" s="499"/>
      <c r="E21" s="499"/>
      <c r="F21" s="499"/>
      <c r="G21" s="499"/>
      <c r="H21" s="499"/>
      <c r="I21" s="100"/>
    </row>
    <row r="22" spans="1:9" x14ac:dyDescent="0.25">
      <c r="A22" s="532" t="s">
        <v>3</v>
      </c>
      <c r="B22" s="533"/>
      <c r="C22" s="533"/>
      <c r="D22" s="533"/>
      <c r="E22" s="533"/>
      <c r="F22" s="533"/>
      <c r="G22" s="533"/>
      <c r="H22" s="533"/>
      <c r="I22" s="534"/>
    </row>
    <row r="23" spans="1:9" x14ac:dyDescent="0.25">
      <c r="A23" s="504" t="s">
        <v>361</v>
      </c>
      <c r="B23" s="505"/>
      <c r="C23" s="505"/>
      <c r="D23" s="505"/>
      <c r="E23" s="499" t="s">
        <v>47</v>
      </c>
      <c r="F23" s="499"/>
      <c r="G23" s="499"/>
      <c r="H23" s="499"/>
      <c r="I23" s="100">
        <v>6</v>
      </c>
    </row>
    <row r="24" spans="1:9" x14ac:dyDescent="0.25">
      <c r="A24" s="498"/>
      <c r="B24" s="499"/>
      <c r="C24" s="499"/>
      <c r="D24" s="499"/>
      <c r="E24" s="499"/>
      <c r="F24" s="499"/>
      <c r="G24" s="499"/>
      <c r="H24" s="499"/>
      <c r="I24" s="100"/>
    </row>
    <row r="25" spans="1:9" x14ac:dyDescent="0.25">
      <c r="A25" s="532" t="s">
        <v>18</v>
      </c>
      <c r="B25" s="533"/>
      <c r="C25" s="533"/>
      <c r="D25" s="533"/>
      <c r="E25" s="533"/>
      <c r="F25" s="533"/>
      <c r="G25" s="533"/>
      <c r="H25" s="533"/>
      <c r="I25" s="534"/>
    </row>
    <row r="26" spans="1:9" x14ac:dyDescent="0.25">
      <c r="A26" s="498" t="s">
        <v>2174</v>
      </c>
      <c r="B26" s="499"/>
      <c r="C26" s="499"/>
      <c r="D26" s="499"/>
      <c r="E26" s="499" t="s">
        <v>2173</v>
      </c>
      <c r="F26" s="499"/>
      <c r="G26" s="499"/>
      <c r="H26" s="499"/>
      <c r="I26" s="100">
        <v>4</v>
      </c>
    </row>
    <row r="27" spans="1:9" x14ac:dyDescent="0.25">
      <c r="A27" s="498"/>
      <c r="B27" s="499"/>
      <c r="C27" s="499"/>
      <c r="D27" s="499"/>
      <c r="E27" s="499"/>
      <c r="F27" s="499"/>
      <c r="G27" s="499"/>
      <c r="H27" s="499"/>
      <c r="I27" s="100"/>
    </row>
    <row r="28" spans="1:9" x14ac:dyDescent="0.25">
      <c r="A28" s="516" t="s">
        <v>1546</v>
      </c>
      <c r="B28" s="517"/>
      <c r="C28" s="517"/>
      <c r="D28" s="517"/>
      <c r="E28" s="517"/>
      <c r="F28" s="517"/>
      <c r="G28" s="517"/>
      <c r="H28" s="518"/>
      <c r="I28" s="102">
        <f>SUM(I26:I27,I23:I24,I16:I21,I11:I14,I7:I9)</f>
        <v>62</v>
      </c>
    </row>
    <row r="29" spans="1:9" x14ac:dyDescent="0.25">
      <c r="A29" s="502" t="s">
        <v>6</v>
      </c>
      <c r="B29" s="502"/>
      <c r="C29" s="502"/>
      <c r="D29" s="502"/>
      <c r="E29" s="502"/>
      <c r="F29" s="502"/>
      <c r="G29" s="502"/>
      <c r="H29" s="502"/>
      <c r="I29" s="502"/>
    </row>
    <row r="30" spans="1:9" ht="36" customHeight="1" x14ac:dyDescent="0.25">
      <c r="A30" s="640" t="s">
        <v>822</v>
      </c>
      <c r="B30" s="640"/>
      <c r="C30" s="640"/>
      <c r="D30" s="640"/>
      <c r="E30" s="640"/>
      <c r="F30" s="640"/>
      <c r="G30" s="640"/>
      <c r="H30" s="640"/>
      <c r="I30" s="640"/>
    </row>
    <row r="31" spans="1:9" ht="42" customHeight="1" x14ac:dyDescent="0.25">
      <c r="A31" s="503" t="s">
        <v>332</v>
      </c>
      <c r="B31" s="503"/>
      <c r="C31" s="503"/>
      <c r="D31" s="503"/>
      <c r="E31" s="503"/>
      <c r="F31" s="503"/>
      <c r="G31" s="503"/>
      <c r="H31" s="503"/>
      <c r="I31" s="503"/>
    </row>
    <row r="32" spans="1:9" x14ac:dyDescent="0.25">
      <c r="A32" s="527" t="s">
        <v>560</v>
      </c>
      <c r="B32" s="527"/>
      <c r="C32" s="527" t="s">
        <v>1361</v>
      </c>
      <c r="D32" s="527"/>
      <c r="E32" s="87"/>
      <c r="F32" s="87"/>
      <c r="G32" s="87"/>
      <c r="H32" s="87"/>
      <c r="I32" s="87"/>
    </row>
  </sheetData>
  <sheetProtection password="CA9D" sheet="1" objects="1" scenarios="1"/>
  <mergeCells count="50">
    <mergeCell ref="A29:I29"/>
    <mergeCell ref="A31:I31"/>
    <mergeCell ref="A28:H28"/>
    <mergeCell ref="A3:B3"/>
    <mergeCell ref="C3:I3"/>
    <mergeCell ref="A30:I30"/>
    <mergeCell ref="A24:D24"/>
    <mergeCell ref="E24:H24"/>
    <mergeCell ref="A22:I22"/>
    <mergeCell ref="A23:D23"/>
    <mergeCell ref="E23:H23"/>
    <mergeCell ref="A25:I25"/>
    <mergeCell ref="A26:D26"/>
    <mergeCell ref="E26:H26"/>
    <mergeCell ref="A27:D27"/>
    <mergeCell ref="E27:H27"/>
    <mergeCell ref="A15:I15"/>
    <mergeCell ref="A19:D19"/>
    <mergeCell ref="E19:H19"/>
    <mergeCell ref="A21:D21"/>
    <mergeCell ref="E21:H21"/>
    <mergeCell ref="A16:D16"/>
    <mergeCell ref="E16:H16"/>
    <mergeCell ref="A20:D20"/>
    <mergeCell ref="E20:H20"/>
    <mergeCell ref="A17:D17"/>
    <mergeCell ref="E17:H17"/>
    <mergeCell ref="A18:D18"/>
    <mergeCell ref="E18:H18"/>
    <mergeCell ref="E13:H13"/>
    <mergeCell ref="A12:D12"/>
    <mergeCell ref="E12:H12"/>
    <mergeCell ref="A14:D14"/>
    <mergeCell ref="E14:H14"/>
    <mergeCell ref="C32:D32"/>
    <mergeCell ref="A32:B32"/>
    <mergeCell ref="A11:D11"/>
    <mergeCell ref="E11:H11"/>
    <mergeCell ref="A1:I1"/>
    <mergeCell ref="A2:I2"/>
    <mergeCell ref="A5:I5"/>
    <mergeCell ref="A6:I6"/>
    <mergeCell ref="A7:D7"/>
    <mergeCell ref="E7:H7"/>
    <mergeCell ref="A8:D8"/>
    <mergeCell ref="E8:H8"/>
    <mergeCell ref="A9:D9"/>
    <mergeCell ref="E9:H9"/>
    <mergeCell ref="A10:I10"/>
    <mergeCell ref="A13:D1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27"/>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14.65" x14ac:dyDescent="0.3">
      <c r="A1" s="447" t="s">
        <v>72</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338</v>
      </c>
      <c r="C4" s="644"/>
      <c r="D4" s="644"/>
      <c r="E4" s="644"/>
      <c r="F4" s="92"/>
      <c r="G4" s="92"/>
      <c r="H4" s="9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641" t="s">
        <v>43</v>
      </c>
      <c r="B9" s="642"/>
      <c r="C9" s="642"/>
      <c r="D9" s="642"/>
      <c r="E9" s="642"/>
      <c r="F9" s="642"/>
      <c r="G9" s="642"/>
      <c r="H9" s="642"/>
      <c r="I9" s="643"/>
    </row>
    <row r="10" spans="1:9" ht="15" customHeight="1" x14ac:dyDescent="0.3">
      <c r="A10" s="538" t="s">
        <v>13</v>
      </c>
      <c r="B10" s="539"/>
      <c r="C10" s="539"/>
      <c r="D10" s="539"/>
      <c r="E10" s="512" t="s">
        <v>136</v>
      </c>
      <c r="F10" s="512"/>
      <c r="G10" s="512"/>
      <c r="H10" s="512"/>
      <c r="I10" s="103">
        <v>3</v>
      </c>
    </row>
    <row r="11" spans="1:9" ht="31.7" customHeight="1" x14ac:dyDescent="0.25">
      <c r="A11" s="538" t="s">
        <v>727</v>
      </c>
      <c r="B11" s="539"/>
      <c r="C11" s="539"/>
      <c r="D11" s="539"/>
      <c r="E11" s="512" t="s">
        <v>198</v>
      </c>
      <c r="F11" s="512"/>
      <c r="G11" s="512"/>
      <c r="H11" s="512"/>
      <c r="I11" s="103">
        <v>6</v>
      </c>
    </row>
    <row r="12" spans="1:9" ht="78.75" customHeight="1" x14ac:dyDescent="0.3">
      <c r="A12" s="538" t="s">
        <v>43</v>
      </c>
      <c r="B12" s="539"/>
      <c r="C12" s="539"/>
      <c r="D12" s="539"/>
      <c r="E12" s="512" t="s">
        <v>129</v>
      </c>
      <c r="F12" s="512"/>
      <c r="G12" s="512"/>
      <c r="H12" s="512"/>
      <c r="I12" s="103">
        <v>6</v>
      </c>
    </row>
    <row r="13" spans="1:9" ht="15" customHeight="1" x14ac:dyDescent="0.3">
      <c r="A13" s="498"/>
      <c r="B13" s="499"/>
      <c r="C13" s="499"/>
      <c r="D13" s="499"/>
      <c r="E13" s="499"/>
      <c r="F13" s="499"/>
      <c r="G13" s="499"/>
      <c r="H13" s="499"/>
      <c r="I13" s="83"/>
    </row>
    <row r="14" spans="1:9" ht="14.65" x14ac:dyDescent="0.3">
      <c r="A14" s="532" t="s">
        <v>125</v>
      </c>
      <c r="B14" s="533"/>
      <c r="C14" s="533"/>
      <c r="D14" s="533"/>
      <c r="E14" s="533"/>
      <c r="F14" s="533"/>
      <c r="G14" s="533"/>
      <c r="H14" s="533"/>
      <c r="I14" s="534"/>
    </row>
    <row r="15" spans="1:9" ht="15" customHeight="1" x14ac:dyDescent="0.25">
      <c r="A15" s="498" t="s">
        <v>380</v>
      </c>
      <c r="B15" s="499"/>
      <c r="C15" s="499"/>
      <c r="D15" s="499"/>
      <c r="E15" s="499" t="s">
        <v>328</v>
      </c>
      <c r="F15" s="499"/>
      <c r="G15" s="499"/>
      <c r="H15" s="499"/>
      <c r="I15" s="100">
        <v>4</v>
      </c>
    </row>
    <row r="16" spans="1:9" ht="15" customHeight="1" x14ac:dyDescent="0.3">
      <c r="A16" s="498" t="s">
        <v>343</v>
      </c>
      <c r="B16" s="499"/>
      <c r="C16" s="499"/>
      <c r="D16" s="499"/>
      <c r="E16" s="499" t="s">
        <v>106</v>
      </c>
      <c r="F16" s="499"/>
      <c r="G16" s="499"/>
      <c r="H16" s="499"/>
      <c r="I16" s="100">
        <v>8</v>
      </c>
    </row>
    <row r="17" spans="1:9" ht="15" customHeight="1" x14ac:dyDescent="0.3">
      <c r="A17" s="572" t="s">
        <v>382</v>
      </c>
      <c r="B17" s="512"/>
      <c r="C17" s="512"/>
      <c r="D17" s="512"/>
      <c r="E17" s="499" t="s">
        <v>333</v>
      </c>
      <c r="F17" s="499"/>
      <c r="G17" s="499"/>
      <c r="H17" s="499"/>
      <c r="I17" s="100">
        <v>6</v>
      </c>
    </row>
    <row r="18" spans="1:9" ht="14.65" x14ac:dyDescent="0.3">
      <c r="A18" s="498"/>
      <c r="B18" s="499"/>
      <c r="C18" s="499"/>
      <c r="D18" s="499"/>
      <c r="E18" s="499"/>
      <c r="F18" s="499"/>
      <c r="G18" s="499"/>
      <c r="H18" s="499"/>
      <c r="I18" s="83"/>
    </row>
    <row r="19" spans="1:9" ht="14.65" x14ac:dyDescent="0.3">
      <c r="A19" s="532" t="s">
        <v>3</v>
      </c>
      <c r="B19" s="533"/>
      <c r="C19" s="533"/>
      <c r="D19" s="533"/>
      <c r="E19" s="533"/>
      <c r="F19" s="533"/>
      <c r="G19" s="533"/>
      <c r="H19" s="533"/>
      <c r="I19" s="534"/>
    </row>
    <row r="20" spans="1:9" ht="14.65" x14ac:dyDescent="0.3">
      <c r="A20" s="504" t="s">
        <v>348</v>
      </c>
      <c r="B20" s="505"/>
      <c r="C20" s="505"/>
      <c r="D20" s="505"/>
      <c r="E20" s="499" t="s">
        <v>334</v>
      </c>
      <c r="F20" s="499"/>
      <c r="G20" s="499"/>
      <c r="H20" s="499"/>
      <c r="I20" s="83">
        <v>12</v>
      </c>
    </row>
    <row r="21" spans="1:9" ht="15" customHeight="1" x14ac:dyDescent="0.25">
      <c r="A21" s="504" t="s">
        <v>48</v>
      </c>
      <c r="B21" s="505"/>
      <c r="C21" s="505"/>
      <c r="D21" s="505"/>
      <c r="E21" s="499" t="s">
        <v>49</v>
      </c>
      <c r="F21" s="499"/>
      <c r="G21" s="499"/>
      <c r="H21" s="499"/>
      <c r="I21" s="83">
        <v>3</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498" t="s">
        <v>383</v>
      </c>
      <c r="B24" s="499"/>
      <c r="C24" s="499"/>
      <c r="D24" s="499"/>
      <c r="E24" s="499" t="s">
        <v>336</v>
      </c>
      <c r="F24" s="499"/>
      <c r="G24" s="499"/>
      <c r="H24" s="499"/>
      <c r="I24" s="83">
        <v>3</v>
      </c>
    </row>
    <row r="25" spans="1:9" ht="15" customHeight="1" x14ac:dyDescent="0.25">
      <c r="A25" s="572" t="s">
        <v>337</v>
      </c>
      <c r="B25" s="512"/>
      <c r="C25" s="512"/>
      <c r="D25" s="512"/>
      <c r="E25" s="512" t="s">
        <v>113</v>
      </c>
      <c r="F25" s="512"/>
      <c r="G25" s="512"/>
      <c r="H25" s="512"/>
      <c r="I25" s="83">
        <v>3</v>
      </c>
    </row>
    <row r="26" spans="1:9" x14ac:dyDescent="0.25">
      <c r="A26" s="516" t="s">
        <v>1546</v>
      </c>
      <c r="B26" s="517"/>
      <c r="C26" s="517"/>
      <c r="D26" s="517"/>
      <c r="E26" s="517"/>
      <c r="F26" s="517"/>
      <c r="G26" s="517"/>
      <c r="H26" s="518"/>
      <c r="I26" s="104">
        <f>SUM(I24:I25,I20:I22,I15:I18,I10:I13,I7:I8)</f>
        <v>60</v>
      </c>
    </row>
    <row r="27" spans="1:9" x14ac:dyDescent="0.25">
      <c r="A27" s="527" t="s">
        <v>560</v>
      </c>
      <c r="B27" s="527"/>
      <c r="C27" s="527" t="s">
        <v>1361</v>
      </c>
      <c r="D27" s="527"/>
    </row>
  </sheetData>
  <sheetProtection password="CA9D" sheet="1" objects="1" scenarios="1"/>
  <mergeCells count="44">
    <mergeCell ref="E21:H21"/>
    <mergeCell ref="A22:D22"/>
    <mergeCell ref="E22:H22"/>
    <mergeCell ref="A23:I23"/>
    <mergeCell ref="A24:D24"/>
    <mergeCell ref="E24:H24"/>
    <mergeCell ref="A20:D20"/>
    <mergeCell ref="E20:H20"/>
    <mergeCell ref="A3:B3"/>
    <mergeCell ref="C3:I3"/>
    <mergeCell ref="B4:E4"/>
    <mergeCell ref="E12:H12"/>
    <mergeCell ref="A15:D15"/>
    <mergeCell ref="E15:H15"/>
    <mergeCell ref="A10:D10"/>
    <mergeCell ref="E10:H10"/>
    <mergeCell ref="A16:D16"/>
    <mergeCell ref="E16:H16"/>
    <mergeCell ref="A14:I14"/>
    <mergeCell ref="A11:D11"/>
    <mergeCell ref="E11:H11"/>
    <mergeCell ref="A13:D13"/>
    <mergeCell ref="A1:I1"/>
    <mergeCell ref="A2:I2"/>
    <mergeCell ref="A5:I5"/>
    <mergeCell ref="A6:I6"/>
    <mergeCell ref="A7:D7"/>
    <mergeCell ref="E7:H7"/>
    <mergeCell ref="C27:D27"/>
    <mergeCell ref="A27:B27"/>
    <mergeCell ref="A8:D8"/>
    <mergeCell ref="E8:H8"/>
    <mergeCell ref="A9:I9"/>
    <mergeCell ref="A17:D17"/>
    <mergeCell ref="A26:H26"/>
    <mergeCell ref="A25:D25"/>
    <mergeCell ref="E25:H25"/>
    <mergeCell ref="A21:D21"/>
    <mergeCell ref="A18:D18"/>
    <mergeCell ref="E18:H18"/>
    <mergeCell ref="A19:I19"/>
    <mergeCell ref="E17:H17"/>
    <mergeCell ref="A12:D12"/>
    <mergeCell ref="E13:H1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28"/>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x14ac:dyDescent="0.25">
      <c r="A1" s="447" t="s">
        <v>1581</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44" t="s">
        <v>340</v>
      </c>
      <c r="C4" s="644"/>
      <c r="D4" s="644"/>
      <c r="E4" s="644"/>
      <c r="F4" s="92"/>
      <c r="G4" s="92"/>
      <c r="H4" s="92"/>
      <c r="I4" s="83"/>
    </row>
    <row r="5" spans="1:9" ht="14.65" x14ac:dyDescent="0.3">
      <c r="A5" s="529"/>
      <c r="B5" s="530"/>
      <c r="C5" s="530"/>
      <c r="D5" s="530"/>
      <c r="E5" s="530"/>
      <c r="F5" s="530"/>
      <c r="G5" s="530"/>
      <c r="H5" s="530"/>
      <c r="I5" s="531"/>
    </row>
    <row r="6" spans="1:9" x14ac:dyDescent="0.25">
      <c r="A6" s="535" t="s">
        <v>1</v>
      </c>
      <c r="B6" s="536"/>
      <c r="C6" s="536"/>
      <c r="D6" s="536"/>
      <c r="E6" s="536"/>
      <c r="F6" s="536"/>
      <c r="G6" s="536"/>
      <c r="H6" s="536"/>
      <c r="I6" s="537"/>
    </row>
    <row r="7" spans="1:9" x14ac:dyDescent="0.25">
      <c r="A7" s="498" t="s">
        <v>363</v>
      </c>
      <c r="B7" s="499"/>
      <c r="C7" s="499"/>
      <c r="D7" s="499"/>
      <c r="E7" s="499" t="s">
        <v>8</v>
      </c>
      <c r="F7" s="499"/>
      <c r="G7" s="499"/>
      <c r="H7" s="499"/>
      <c r="I7" s="83">
        <v>6</v>
      </c>
    </row>
    <row r="8" spans="1:9" ht="15" customHeight="1" x14ac:dyDescent="0.25">
      <c r="A8" s="498"/>
      <c r="B8" s="499"/>
      <c r="C8" s="499"/>
      <c r="D8" s="499"/>
      <c r="E8" s="499"/>
      <c r="F8" s="499"/>
      <c r="G8" s="499"/>
      <c r="H8" s="499"/>
      <c r="I8" s="83"/>
    </row>
    <row r="9" spans="1:9" x14ac:dyDescent="0.25">
      <c r="A9" s="532" t="s">
        <v>43</v>
      </c>
      <c r="B9" s="533"/>
      <c r="C9" s="533"/>
      <c r="D9" s="533"/>
      <c r="E9" s="533"/>
      <c r="F9" s="533"/>
      <c r="G9" s="533"/>
      <c r="H9" s="533"/>
      <c r="I9" s="534"/>
    </row>
    <row r="10" spans="1:9" x14ac:dyDescent="0.25">
      <c r="A10" s="498" t="s">
        <v>13</v>
      </c>
      <c r="B10" s="499"/>
      <c r="C10" s="499"/>
      <c r="D10" s="499"/>
      <c r="E10" s="499" t="s">
        <v>136</v>
      </c>
      <c r="F10" s="499"/>
      <c r="G10" s="499"/>
      <c r="H10" s="499"/>
      <c r="I10" s="83">
        <v>3</v>
      </c>
    </row>
    <row r="11" spans="1:9" ht="30" customHeight="1" x14ac:dyDescent="0.25">
      <c r="A11" s="504" t="s">
        <v>727</v>
      </c>
      <c r="B11" s="505"/>
      <c r="C11" s="505"/>
      <c r="D11" s="505"/>
      <c r="E11" s="512" t="s">
        <v>76</v>
      </c>
      <c r="F11" s="512"/>
      <c r="G11" s="512"/>
      <c r="H11" s="512"/>
      <c r="I11" s="83">
        <v>6</v>
      </c>
    </row>
    <row r="12" spans="1:9" ht="29.25" customHeight="1" x14ac:dyDescent="0.25">
      <c r="A12" s="504" t="s">
        <v>10</v>
      </c>
      <c r="B12" s="505"/>
      <c r="C12" s="505"/>
      <c r="D12" s="505"/>
      <c r="E12" s="512" t="s">
        <v>74</v>
      </c>
      <c r="F12" s="512"/>
      <c r="G12" s="512"/>
      <c r="H12" s="512"/>
      <c r="I12" s="83">
        <v>6</v>
      </c>
    </row>
    <row r="13" spans="1:9" s="342" customFormat="1" ht="29.25" customHeight="1" x14ac:dyDescent="0.25">
      <c r="A13" s="504" t="s">
        <v>11</v>
      </c>
      <c r="B13" s="505"/>
      <c r="C13" s="505"/>
      <c r="D13" s="505"/>
      <c r="E13" s="505" t="s">
        <v>877</v>
      </c>
      <c r="F13" s="505"/>
      <c r="G13" s="505"/>
      <c r="H13" s="505"/>
      <c r="I13" s="83">
        <v>6</v>
      </c>
    </row>
    <row r="14" spans="1:9" ht="15" customHeight="1" x14ac:dyDescent="0.25">
      <c r="A14" s="498"/>
      <c r="B14" s="499"/>
      <c r="C14" s="499"/>
      <c r="D14" s="499"/>
      <c r="E14" s="499"/>
      <c r="F14" s="499"/>
      <c r="G14" s="499"/>
      <c r="H14" s="499"/>
      <c r="I14" s="83"/>
    </row>
    <row r="15" spans="1:9" x14ac:dyDescent="0.25">
      <c r="A15" s="532" t="s">
        <v>125</v>
      </c>
      <c r="B15" s="533"/>
      <c r="C15" s="533"/>
      <c r="D15" s="533"/>
      <c r="E15" s="533"/>
      <c r="F15" s="533"/>
      <c r="G15" s="533"/>
      <c r="H15" s="533"/>
      <c r="I15" s="534"/>
    </row>
    <row r="16" spans="1:9" x14ac:dyDescent="0.25">
      <c r="A16" s="498" t="s">
        <v>343</v>
      </c>
      <c r="B16" s="499"/>
      <c r="C16" s="499"/>
      <c r="D16" s="499"/>
      <c r="E16" s="499" t="s">
        <v>106</v>
      </c>
      <c r="F16" s="499"/>
      <c r="G16" s="499"/>
      <c r="H16" s="499"/>
      <c r="I16" s="100">
        <v>8</v>
      </c>
    </row>
    <row r="17" spans="1:9" ht="15" customHeight="1" x14ac:dyDescent="0.25">
      <c r="A17" s="498"/>
      <c r="B17" s="499"/>
      <c r="C17" s="499"/>
      <c r="D17" s="499"/>
      <c r="E17" s="499"/>
      <c r="F17" s="499"/>
      <c r="G17" s="499"/>
      <c r="H17" s="499"/>
      <c r="I17" s="83"/>
    </row>
    <row r="18" spans="1:9" ht="15" customHeight="1" x14ac:dyDescent="0.25">
      <c r="A18" s="532" t="s">
        <v>3</v>
      </c>
      <c r="B18" s="533"/>
      <c r="C18" s="533"/>
      <c r="D18" s="533"/>
      <c r="E18" s="533"/>
      <c r="F18" s="533"/>
      <c r="G18" s="533"/>
      <c r="H18" s="533"/>
      <c r="I18" s="534"/>
    </row>
    <row r="19" spans="1:9" ht="30" customHeight="1" x14ac:dyDescent="0.25">
      <c r="A19" s="645" t="s">
        <v>404</v>
      </c>
      <c r="B19" s="646"/>
      <c r="C19" s="646"/>
      <c r="D19" s="646"/>
      <c r="E19" s="506" t="s">
        <v>725</v>
      </c>
      <c r="F19" s="506"/>
      <c r="G19" s="506"/>
      <c r="H19" s="506"/>
      <c r="I19" s="105">
        <v>6</v>
      </c>
    </row>
    <row r="20" spans="1:9" x14ac:dyDescent="0.25">
      <c r="A20" s="498"/>
      <c r="B20" s="499"/>
      <c r="C20" s="499"/>
      <c r="D20" s="499"/>
      <c r="E20" s="499"/>
      <c r="F20" s="499"/>
      <c r="G20" s="499"/>
      <c r="H20" s="499"/>
      <c r="I20" s="83"/>
    </row>
    <row r="21" spans="1:9" x14ac:dyDescent="0.25">
      <c r="A21" s="532" t="s">
        <v>0</v>
      </c>
      <c r="B21" s="533"/>
      <c r="C21" s="533"/>
      <c r="D21" s="533"/>
      <c r="E21" s="533"/>
      <c r="F21" s="533"/>
      <c r="G21" s="533"/>
      <c r="H21" s="533"/>
      <c r="I21" s="534"/>
    </row>
    <row r="22" spans="1:9" x14ac:dyDescent="0.25">
      <c r="A22" s="498" t="s">
        <v>345</v>
      </c>
      <c r="B22" s="499"/>
      <c r="C22" s="499"/>
      <c r="D22" s="499"/>
      <c r="E22" s="499" t="s">
        <v>118</v>
      </c>
      <c r="F22" s="499"/>
      <c r="G22" s="499"/>
      <c r="H22" s="499"/>
      <c r="I22" s="100">
        <v>8</v>
      </c>
    </row>
    <row r="23" spans="1:9" x14ac:dyDescent="0.25">
      <c r="A23" s="498"/>
      <c r="B23" s="499"/>
      <c r="C23" s="499"/>
      <c r="D23" s="499"/>
      <c r="E23" s="499"/>
      <c r="F23" s="499"/>
      <c r="G23" s="499"/>
      <c r="H23" s="499"/>
      <c r="I23" s="83"/>
    </row>
    <row r="24" spans="1:9" x14ac:dyDescent="0.25">
      <c r="A24" s="532" t="s">
        <v>18</v>
      </c>
      <c r="B24" s="533"/>
      <c r="C24" s="533"/>
      <c r="D24" s="533"/>
      <c r="E24" s="533"/>
      <c r="F24" s="533"/>
      <c r="G24" s="533"/>
      <c r="H24" s="533"/>
      <c r="I24" s="534"/>
    </row>
    <row r="25" spans="1:9" ht="30" customHeight="1" x14ac:dyDescent="0.25">
      <c r="A25" s="504" t="s">
        <v>39</v>
      </c>
      <c r="B25" s="505"/>
      <c r="C25" s="505"/>
      <c r="D25" s="505"/>
      <c r="E25" s="528" t="s">
        <v>2408</v>
      </c>
      <c r="F25" s="528"/>
      <c r="G25" s="528"/>
      <c r="H25" s="528"/>
      <c r="I25" s="83">
        <v>6</v>
      </c>
    </row>
    <row r="26" spans="1:9" x14ac:dyDescent="0.25">
      <c r="A26" s="498" t="s">
        <v>4</v>
      </c>
      <c r="B26" s="499"/>
      <c r="C26" s="499"/>
      <c r="D26" s="499"/>
      <c r="E26" s="499"/>
      <c r="F26" s="499"/>
      <c r="G26" s="499"/>
      <c r="H26" s="499"/>
      <c r="I26" s="83">
        <v>4</v>
      </c>
    </row>
    <row r="27" spans="1:9" x14ac:dyDescent="0.25">
      <c r="A27" s="516" t="s">
        <v>1543</v>
      </c>
      <c r="B27" s="517"/>
      <c r="C27" s="517"/>
      <c r="D27" s="517"/>
      <c r="E27" s="517"/>
      <c r="F27" s="517"/>
      <c r="G27" s="517"/>
      <c r="H27" s="518"/>
      <c r="I27" s="86">
        <f>SUM(I25:I26,I22:I23,I19:I20,I16:I17,I10:I14,I7:I8)</f>
        <v>59</v>
      </c>
    </row>
    <row r="28" spans="1:9" x14ac:dyDescent="0.25">
      <c r="A28" s="527" t="s">
        <v>560</v>
      </c>
      <c r="B28" s="527"/>
      <c r="C28" s="527" t="s">
        <v>1361</v>
      </c>
      <c r="D28" s="527"/>
      <c r="E28" s="87"/>
      <c r="F28" s="87"/>
      <c r="G28" s="87"/>
      <c r="H28" s="87"/>
      <c r="I28" s="93"/>
    </row>
  </sheetData>
  <sheetProtection password="CA9D" sheet="1" objects="1" scenarios="1"/>
  <mergeCells count="45">
    <mergeCell ref="A1:I1"/>
    <mergeCell ref="A2:I2"/>
    <mergeCell ref="A5:I5"/>
    <mergeCell ref="A3:B3"/>
    <mergeCell ref="C3:I3"/>
    <mergeCell ref="B4:E4"/>
    <mergeCell ref="A6:I6"/>
    <mergeCell ref="A7:D7"/>
    <mergeCell ref="E7:H7"/>
    <mergeCell ref="A16:D16"/>
    <mergeCell ref="E16:H16"/>
    <mergeCell ref="A8:D8"/>
    <mergeCell ref="E8:H8"/>
    <mergeCell ref="A9:I9"/>
    <mergeCell ref="A10:D10"/>
    <mergeCell ref="E10:H10"/>
    <mergeCell ref="A13:D13"/>
    <mergeCell ref="E13:H13"/>
    <mergeCell ref="A12:D12"/>
    <mergeCell ref="E12:H12"/>
    <mergeCell ref="A11:D11"/>
    <mergeCell ref="E11:H11"/>
    <mergeCell ref="C28:D28"/>
    <mergeCell ref="A28:B28"/>
    <mergeCell ref="A21:I21"/>
    <mergeCell ref="A22:D22"/>
    <mergeCell ref="E22:H22"/>
    <mergeCell ref="A26:D26"/>
    <mergeCell ref="E26:H26"/>
    <mergeCell ref="A27:H27"/>
    <mergeCell ref="A23:D23"/>
    <mergeCell ref="E23:H23"/>
    <mergeCell ref="A24:I24"/>
    <mergeCell ref="A25:D25"/>
    <mergeCell ref="E25:H25"/>
    <mergeCell ref="A14:D14"/>
    <mergeCell ref="E14:H14"/>
    <mergeCell ref="A15:I15"/>
    <mergeCell ref="E19:H19"/>
    <mergeCell ref="A20:D20"/>
    <mergeCell ref="E20:H20"/>
    <mergeCell ref="A17:D17"/>
    <mergeCell ref="E17:H17"/>
    <mergeCell ref="A18:I18"/>
    <mergeCell ref="A19:D19"/>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J16" sqref="J16"/>
    </sheetView>
  </sheetViews>
  <sheetFormatPr defaultRowHeight="15" x14ac:dyDescent="0.25"/>
  <sheetData/>
  <customSheetViews>
    <customSheetView guid="{022E2234-83BE-4D7B-BB24-4FD8BB71909D}">
      <pageMargins left="0.7" right="0.7" top="0.75" bottom="0.75" header="0.3" footer="0.3"/>
    </customSheetView>
  </customSheetView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
  <sheetViews>
    <sheetView view="pageLayout" topLeftCell="A85" zoomScaleNormal="100" workbookViewId="0">
      <selection sqref="A1:I1"/>
    </sheetView>
  </sheetViews>
  <sheetFormatPr defaultColWidth="9.140625" defaultRowHeight="15" x14ac:dyDescent="0.25"/>
  <cols>
    <col min="1" max="8" width="9.140625" style="392"/>
    <col min="9" max="9" width="9.140625" style="396"/>
    <col min="10" max="16384" width="9.140625" style="392"/>
  </cols>
  <sheetData>
    <row r="1" spans="1:9" ht="33.75" customHeight="1" x14ac:dyDescent="0.25">
      <c r="A1" s="447" t="s">
        <v>2178</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28</v>
      </c>
      <c r="D3" s="520"/>
      <c r="E3" s="520"/>
      <c r="F3" s="520"/>
      <c r="G3" s="520"/>
      <c r="H3" s="520"/>
      <c r="I3" s="521"/>
    </row>
    <row r="4" spans="1:9" x14ac:dyDescent="0.25">
      <c r="A4" s="81" t="s">
        <v>29</v>
      </c>
      <c r="B4" s="644" t="s">
        <v>342</v>
      </c>
      <c r="C4" s="644"/>
      <c r="D4" s="644"/>
      <c r="E4" s="644"/>
      <c r="F4" s="393"/>
      <c r="G4" s="393"/>
      <c r="H4" s="393"/>
      <c r="I4" s="83"/>
    </row>
    <row r="5" spans="1:9" x14ac:dyDescent="0.25">
      <c r="A5" s="524" t="s">
        <v>1385</v>
      </c>
      <c r="B5" s="525"/>
      <c r="C5" s="525"/>
      <c r="D5" s="525"/>
      <c r="E5" s="525"/>
      <c r="F5" s="525"/>
      <c r="G5" s="525"/>
      <c r="H5" s="525"/>
      <c r="I5" s="526"/>
    </row>
    <row r="6" spans="1:9" x14ac:dyDescent="0.25">
      <c r="A6" s="498" t="s">
        <v>345</v>
      </c>
      <c r="B6" s="499"/>
      <c r="C6" s="499"/>
      <c r="D6" s="499"/>
      <c r="E6" s="499" t="s">
        <v>118</v>
      </c>
      <c r="F6" s="499"/>
      <c r="G6" s="499"/>
      <c r="H6" s="499"/>
      <c r="I6" s="394">
        <v>8</v>
      </c>
    </row>
    <row r="7" spans="1:9" x14ac:dyDescent="0.25">
      <c r="A7" s="498" t="s">
        <v>343</v>
      </c>
      <c r="B7" s="499"/>
      <c r="C7" s="499"/>
      <c r="D7" s="499"/>
      <c r="E7" s="512" t="s">
        <v>106</v>
      </c>
      <c r="F7" s="512"/>
      <c r="G7" s="512"/>
      <c r="H7" s="512"/>
      <c r="I7" s="106">
        <v>8</v>
      </c>
    </row>
    <row r="8" spans="1:9" x14ac:dyDescent="0.25">
      <c r="A8" s="498" t="s">
        <v>363</v>
      </c>
      <c r="B8" s="499"/>
      <c r="C8" s="499"/>
      <c r="D8" s="499"/>
      <c r="E8" s="499" t="s">
        <v>8</v>
      </c>
      <c r="F8" s="499"/>
      <c r="G8" s="499"/>
      <c r="H8" s="499"/>
      <c r="I8" s="83">
        <v>6</v>
      </c>
    </row>
    <row r="9" spans="1:9" ht="15" customHeight="1" x14ac:dyDescent="0.25">
      <c r="A9" s="516" t="s">
        <v>1558</v>
      </c>
      <c r="B9" s="517"/>
      <c r="C9" s="517"/>
      <c r="D9" s="517"/>
      <c r="E9" s="517"/>
      <c r="F9" s="517"/>
      <c r="G9" s="517"/>
      <c r="H9" s="518"/>
      <c r="I9" s="107">
        <f>SUM(I6:I8)</f>
        <v>22</v>
      </c>
    </row>
    <row r="10" spans="1:9" x14ac:dyDescent="0.25">
      <c r="A10" s="509" t="s">
        <v>1470</v>
      </c>
      <c r="B10" s="510"/>
      <c r="C10" s="510"/>
      <c r="D10" s="510"/>
      <c r="E10" s="510"/>
      <c r="F10" s="510"/>
      <c r="G10" s="510"/>
      <c r="H10" s="510"/>
      <c r="I10" s="511"/>
    </row>
    <row r="11" spans="1:9" x14ac:dyDescent="0.25">
      <c r="A11" s="498" t="s">
        <v>13</v>
      </c>
      <c r="B11" s="499"/>
      <c r="C11" s="499"/>
      <c r="D11" s="499"/>
      <c r="E11" s="499" t="s">
        <v>136</v>
      </c>
      <c r="F11" s="499"/>
      <c r="G11" s="499"/>
      <c r="H11" s="499"/>
      <c r="I11" s="83">
        <v>3</v>
      </c>
    </row>
    <row r="12" spans="1:9" ht="28.5" customHeight="1" x14ac:dyDescent="0.25">
      <c r="A12" s="504" t="s">
        <v>727</v>
      </c>
      <c r="B12" s="505"/>
      <c r="C12" s="505"/>
      <c r="D12" s="505"/>
      <c r="E12" s="506" t="s">
        <v>76</v>
      </c>
      <c r="F12" s="506"/>
      <c r="G12" s="506"/>
      <c r="H12" s="506"/>
      <c r="I12" s="103">
        <v>6</v>
      </c>
    </row>
    <row r="13" spans="1:9" ht="29.25" customHeight="1" x14ac:dyDescent="0.25">
      <c r="A13" s="504" t="s">
        <v>10</v>
      </c>
      <c r="B13" s="505"/>
      <c r="C13" s="505"/>
      <c r="D13" s="505"/>
      <c r="E13" s="512" t="s">
        <v>74</v>
      </c>
      <c r="F13" s="512"/>
      <c r="G13" s="512"/>
      <c r="H13" s="512"/>
      <c r="I13" s="83">
        <v>6</v>
      </c>
    </row>
    <row r="14" spans="1:9" ht="30" customHeight="1" x14ac:dyDescent="0.25">
      <c r="A14" s="504" t="s">
        <v>11</v>
      </c>
      <c r="B14" s="505"/>
      <c r="C14" s="505"/>
      <c r="D14" s="505"/>
      <c r="E14" s="505" t="s">
        <v>877</v>
      </c>
      <c r="F14" s="505"/>
      <c r="G14" s="505"/>
      <c r="H14" s="505"/>
      <c r="I14" s="83">
        <v>6</v>
      </c>
    </row>
    <row r="15" spans="1:9" ht="14.65" customHeight="1" x14ac:dyDescent="0.25">
      <c r="A15" s="498" t="s">
        <v>79</v>
      </c>
      <c r="B15" s="499"/>
      <c r="C15" s="499"/>
      <c r="D15" s="499"/>
      <c r="E15" s="647" t="s">
        <v>2410</v>
      </c>
      <c r="F15" s="647"/>
      <c r="G15" s="647"/>
      <c r="H15" s="647"/>
      <c r="I15" s="394">
        <v>3</v>
      </c>
    </row>
    <row r="16" spans="1:9" ht="14.65" customHeight="1" x14ac:dyDescent="0.25">
      <c r="A16" s="498" t="s">
        <v>344</v>
      </c>
      <c r="B16" s="499"/>
      <c r="C16" s="499"/>
      <c r="D16" s="499"/>
      <c r="E16" s="499" t="s">
        <v>329</v>
      </c>
      <c r="F16" s="499"/>
      <c r="G16" s="499"/>
      <c r="H16" s="499"/>
      <c r="I16" s="394">
        <v>8</v>
      </c>
    </row>
    <row r="17" spans="1:9" ht="14.65" customHeight="1" x14ac:dyDescent="0.25">
      <c r="A17" s="504" t="s">
        <v>341</v>
      </c>
      <c r="B17" s="505"/>
      <c r="C17" s="505"/>
      <c r="D17" s="505"/>
      <c r="E17" s="499" t="s">
        <v>816</v>
      </c>
      <c r="F17" s="499"/>
      <c r="G17" s="499"/>
      <c r="H17" s="499"/>
      <c r="I17" s="83">
        <v>3</v>
      </c>
    </row>
    <row r="18" spans="1:9" ht="14.65" customHeight="1" x14ac:dyDescent="0.25">
      <c r="A18" s="498" t="s">
        <v>362</v>
      </c>
      <c r="B18" s="499"/>
      <c r="C18" s="499"/>
      <c r="D18" s="499"/>
      <c r="E18" s="499" t="s">
        <v>9</v>
      </c>
      <c r="F18" s="499"/>
      <c r="G18" s="499"/>
      <c r="H18" s="499"/>
      <c r="I18" s="83">
        <v>3</v>
      </c>
    </row>
    <row r="19" spans="1:9" ht="14.65" customHeight="1" x14ac:dyDescent="0.25">
      <c r="A19" s="513" t="s">
        <v>1387</v>
      </c>
      <c r="B19" s="514"/>
      <c r="C19" s="514"/>
      <c r="D19" s="514"/>
      <c r="E19" s="514"/>
      <c r="F19" s="514"/>
      <c r="G19" s="514"/>
      <c r="H19" s="514"/>
      <c r="I19" s="84">
        <f>SUM(I11:I18)</f>
        <v>38</v>
      </c>
    </row>
    <row r="20" spans="1:9" ht="14.65" customHeight="1" x14ac:dyDescent="0.25">
      <c r="A20" s="648" t="s">
        <v>1388</v>
      </c>
      <c r="B20" s="649"/>
      <c r="C20" s="649"/>
      <c r="D20" s="649"/>
      <c r="E20" s="649"/>
      <c r="F20" s="649"/>
      <c r="G20" s="649"/>
      <c r="H20" s="649"/>
      <c r="I20" s="108">
        <f>SUM(I9,I19)</f>
        <v>60</v>
      </c>
    </row>
    <row r="21" spans="1:9" ht="14.65" customHeight="1" x14ac:dyDescent="0.25">
      <c r="A21" s="509" t="s">
        <v>1471</v>
      </c>
      <c r="B21" s="510"/>
      <c r="C21" s="510"/>
      <c r="D21" s="510"/>
      <c r="E21" s="510"/>
      <c r="F21" s="510"/>
      <c r="G21" s="510"/>
      <c r="H21" s="510"/>
      <c r="I21" s="511"/>
    </row>
    <row r="22" spans="1:9" x14ac:dyDescent="0.25">
      <c r="A22" s="498" t="s">
        <v>13</v>
      </c>
      <c r="B22" s="499"/>
      <c r="C22" s="499"/>
      <c r="D22" s="499"/>
      <c r="E22" s="499" t="s">
        <v>136</v>
      </c>
      <c r="F22" s="499"/>
      <c r="G22" s="499"/>
      <c r="H22" s="499"/>
      <c r="I22" s="83">
        <v>3</v>
      </c>
    </row>
    <row r="23" spans="1:9" ht="30" customHeight="1" x14ac:dyDescent="0.25">
      <c r="A23" s="504" t="s">
        <v>727</v>
      </c>
      <c r="B23" s="505"/>
      <c r="C23" s="505"/>
      <c r="D23" s="505"/>
      <c r="E23" s="506" t="s">
        <v>76</v>
      </c>
      <c r="F23" s="506"/>
      <c r="G23" s="506"/>
      <c r="H23" s="506"/>
      <c r="I23" s="103">
        <v>6</v>
      </c>
    </row>
    <row r="24" spans="1:9" ht="30.75" customHeight="1" x14ac:dyDescent="0.25">
      <c r="A24" s="504" t="s">
        <v>10</v>
      </c>
      <c r="B24" s="505"/>
      <c r="C24" s="505"/>
      <c r="D24" s="505"/>
      <c r="E24" s="512" t="s">
        <v>74</v>
      </c>
      <c r="F24" s="512"/>
      <c r="G24" s="512"/>
      <c r="H24" s="512"/>
      <c r="I24" s="83">
        <v>6</v>
      </c>
    </row>
    <row r="25" spans="1:9" ht="30" customHeight="1" x14ac:dyDescent="0.25">
      <c r="A25" s="504" t="s">
        <v>11</v>
      </c>
      <c r="B25" s="505"/>
      <c r="C25" s="505"/>
      <c r="D25" s="505"/>
      <c r="E25" s="505" t="s">
        <v>877</v>
      </c>
      <c r="F25" s="505"/>
      <c r="G25" s="505"/>
      <c r="H25" s="505"/>
      <c r="I25" s="83">
        <v>6</v>
      </c>
    </row>
    <row r="26" spans="1:9" ht="14.65" customHeight="1" x14ac:dyDescent="0.25">
      <c r="A26" s="504" t="s">
        <v>341</v>
      </c>
      <c r="B26" s="505"/>
      <c r="C26" s="505"/>
      <c r="D26" s="505"/>
      <c r="E26" s="499" t="s">
        <v>816</v>
      </c>
      <c r="F26" s="499"/>
      <c r="G26" s="499"/>
      <c r="H26" s="499"/>
      <c r="I26" s="83">
        <v>3</v>
      </c>
    </row>
    <row r="27" spans="1:9" ht="14.65" customHeight="1" x14ac:dyDescent="0.25">
      <c r="A27" s="498" t="s">
        <v>110</v>
      </c>
      <c r="B27" s="499"/>
      <c r="C27" s="499"/>
      <c r="D27" s="499"/>
      <c r="E27" s="499" t="s">
        <v>111</v>
      </c>
      <c r="F27" s="499"/>
      <c r="G27" s="499"/>
      <c r="H27" s="499"/>
      <c r="I27" s="83">
        <v>3</v>
      </c>
    </row>
    <row r="28" spans="1:9" ht="14.65" customHeight="1" x14ac:dyDescent="0.25">
      <c r="A28" s="498" t="s">
        <v>148</v>
      </c>
      <c r="B28" s="499"/>
      <c r="C28" s="499"/>
      <c r="D28" s="499"/>
      <c r="E28" s="499" t="s">
        <v>806</v>
      </c>
      <c r="F28" s="499"/>
      <c r="G28" s="499"/>
      <c r="H28" s="499"/>
      <c r="I28" s="83">
        <v>3</v>
      </c>
    </row>
    <row r="29" spans="1:9" x14ac:dyDescent="0.25">
      <c r="A29" s="650" t="s">
        <v>212</v>
      </c>
      <c r="B29" s="506"/>
      <c r="C29" s="506"/>
      <c r="D29" s="506"/>
      <c r="E29" s="506" t="s">
        <v>12</v>
      </c>
      <c r="F29" s="506"/>
      <c r="G29" s="506"/>
      <c r="H29" s="506"/>
      <c r="I29" s="110">
        <v>3</v>
      </c>
    </row>
    <row r="30" spans="1:9" x14ac:dyDescent="0.25">
      <c r="A30" s="498" t="s">
        <v>1695</v>
      </c>
      <c r="B30" s="499"/>
      <c r="C30" s="499"/>
      <c r="D30" s="499"/>
      <c r="E30" s="505" t="s">
        <v>1694</v>
      </c>
      <c r="F30" s="505"/>
      <c r="G30" s="505"/>
      <c r="H30" s="505"/>
      <c r="I30" s="83">
        <v>3</v>
      </c>
    </row>
    <row r="31" spans="1:9" ht="15" customHeight="1" x14ac:dyDescent="0.25">
      <c r="A31" s="651" t="s">
        <v>4</v>
      </c>
      <c r="B31" s="652"/>
      <c r="C31" s="652"/>
      <c r="D31" s="652"/>
      <c r="E31" s="652"/>
      <c r="F31" s="652"/>
      <c r="G31" s="652"/>
      <c r="H31" s="652"/>
      <c r="I31" s="346">
        <v>3</v>
      </c>
    </row>
    <row r="32" spans="1:9" x14ac:dyDescent="0.25">
      <c r="A32" s="653" t="s">
        <v>1389</v>
      </c>
      <c r="B32" s="654"/>
      <c r="C32" s="654"/>
      <c r="D32" s="654"/>
      <c r="E32" s="654"/>
      <c r="F32" s="654"/>
      <c r="G32" s="654"/>
      <c r="H32" s="654"/>
      <c r="I32" s="157">
        <f>SUM(I22:I31)</f>
        <v>39</v>
      </c>
    </row>
    <row r="33" spans="1:9" x14ac:dyDescent="0.25">
      <c r="A33" s="516" t="s">
        <v>1390</v>
      </c>
      <c r="B33" s="517"/>
      <c r="C33" s="517"/>
      <c r="D33" s="517"/>
      <c r="E33" s="517"/>
      <c r="F33" s="517"/>
      <c r="G33" s="517"/>
      <c r="H33" s="517"/>
      <c r="I33" s="86">
        <f>SUM(I9,I32)</f>
        <v>61</v>
      </c>
    </row>
    <row r="34" spans="1:9" x14ac:dyDescent="0.25">
      <c r="A34" s="655" t="s">
        <v>1473</v>
      </c>
      <c r="B34" s="656"/>
      <c r="C34" s="656"/>
      <c r="D34" s="656"/>
      <c r="E34" s="656"/>
      <c r="F34" s="656"/>
      <c r="G34" s="656"/>
      <c r="H34" s="656"/>
      <c r="I34" s="657"/>
    </row>
    <row r="35" spans="1:9" x14ac:dyDescent="0.25">
      <c r="A35" s="498" t="s">
        <v>13</v>
      </c>
      <c r="B35" s="499"/>
      <c r="C35" s="499"/>
      <c r="D35" s="499"/>
      <c r="E35" s="499" t="s">
        <v>136</v>
      </c>
      <c r="F35" s="499"/>
      <c r="G35" s="499"/>
      <c r="H35" s="499"/>
      <c r="I35" s="83">
        <v>3</v>
      </c>
    </row>
    <row r="36" spans="1:9" ht="28.5" customHeight="1" x14ac:dyDescent="0.25">
      <c r="A36" s="504" t="s">
        <v>727</v>
      </c>
      <c r="B36" s="505"/>
      <c r="C36" s="505"/>
      <c r="D36" s="505"/>
      <c r="E36" s="506" t="s">
        <v>76</v>
      </c>
      <c r="F36" s="506"/>
      <c r="G36" s="506"/>
      <c r="H36" s="506"/>
      <c r="I36" s="103">
        <v>6</v>
      </c>
    </row>
    <row r="37" spans="1:9" ht="30.75" customHeight="1" x14ac:dyDescent="0.25">
      <c r="A37" s="504" t="s">
        <v>10</v>
      </c>
      <c r="B37" s="505"/>
      <c r="C37" s="505"/>
      <c r="D37" s="505"/>
      <c r="E37" s="512" t="s">
        <v>74</v>
      </c>
      <c r="F37" s="512"/>
      <c r="G37" s="512"/>
      <c r="H37" s="512"/>
      <c r="I37" s="83">
        <v>6</v>
      </c>
    </row>
    <row r="38" spans="1:9" ht="30.75" customHeight="1" x14ac:dyDescent="0.25">
      <c r="A38" s="504" t="s">
        <v>11</v>
      </c>
      <c r="B38" s="505"/>
      <c r="C38" s="505"/>
      <c r="D38" s="505"/>
      <c r="E38" s="505" t="s">
        <v>877</v>
      </c>
      <c r="F38" s="505"/>
      <c r="G38" s="505"/>
      <c r="H38" s="505"/>
      <c r="I38" s="83">
        <v>6</v>
      </c>
    </row>
    <row r="39" spans="1:9" x14ac:dyDescent="0.25">
      <c r="A39" s="498" t="s">
        <v>344</v>
      </c>
      <c r="B39" s="499"/>
      <c r="C39" s="499"/>
      <c r="D39" s="499"/>
      <c r="E39" s="499" t="s">
        <v>329</v>
      </c>
      <c r="F39" s="499"/>
      <c r="G39" s="499"/>
      <c r="H39" s="499"/>
      <c r="I39" s="394">
        <v>8</v>
      </c>
    </row>
    <row r="40" spans="1:9" x14ac:dyDescent="0.25">
      <c r="A40" s="504" t="s">
        <v>341</v>
      </c>
      <c r="B40" s="505"/>
      <c r="C40" s="505"/>
      <c r="D40" s="505"/>
      <c r="E40" s="499" t="s">
        <v>816</v>
      </c>
      <c r="F40" s="499"/>
      <c r="G40" s="499"/>
      <c r="H40" s="499"/>
      <c r="I40" s="83">
        <v>3</v>
      </c>
    </row>
    <row r="41" spans="1:9" ht="15" customHeight="1" x14ac:dyDescent="0.25">
      <c r="A41" s="498" t="s">
        <v>362</v>
      </c>
      <c r="B41" s="499"/>
      <c r="C41" s="499"/>
      <c r="D41" s="499"/>
      <c r="E41" s="499" t="s">
        <v>9</v>
      </c>
      <c r="F41" s="499"/>
      <c r="G41" s="499"/>
      <c r="H41" s="499"/>
      <c r="I41" s="83">
        <v>3</v>
      </c>
    </row>
    <row r="42" spans="1:9" ht="32.25" customHeight="1" x14ac:dyDescent="0.25">
      <c r="A42" s="658" t="s">
        <v>4</v>
      </c>
      <c r="B42" s="508"/>
      <c r="C42" s="508"/>
      <c r="D42" s="508"/>
      <c r="E42" s="505" t="s">
        <v>2259</v>
      </c>
      <c r="F42" s="505"/>
      <c r="G42" s="505"/>
      <c r="H42" s="505"/>
      <c r="I42" s="83">
        <v>5</v>
      </c>
    </row>
    <row r="43" spans="1:9" x14ac:dyDescent="0.25">
      <c r="A43" s="513" t="s">
        <v>1544</v>
      </c>
      <c r="B43" s="514"/>
      <c r="C43" s="514"/>
      <c r="D43" s="514"/>
      <c r="E43" s="514"/>
      <c r="F43" s="514"/>
      <c r="G43" s="514"/>
      <c r="H43" s="514"/>
      <c r="I43" s="84">
        <f>SUM(I35:I42)</f>
        <v>40</v>
      </c>
    </row>
    <row r="44" spans="1:9" x14ac:dyDescent="0.25">
      <c r="A44" s="648" t="s">
        <v>1545</v>
      </c>
      <c r="B44" s="649"/>
      <c r="C44" s="649"/>
      <c r="D44" s="649"/>
      <c r="E44" s="649"/>
      <c r="F44" s="649"/>
      <c r="G44" s="649"/>
      <c r="H44" s="649"/>
      <c r="I44" s="108">
        <f>SUM(I9,I43)</f>
        <v>62</v>
      </c>
    </row>
    <row r="45" spans="1:9" x14ac:dyDescent="0.25">
      <c r="A45" s="509" t="s">
        <v>1474</v>
      </c>
      <c r="B45" s="510"/>
      <c r="C45" s="510"/>
      <c r="D45" s="510"/>
      <c r="E45" s="510"/>
      <c r="F45" s="510"/>
      <c r="G45" s="510"/>
      <c r="H45" s="510"/>
      <c r="I45" s="511"/>
    </row>
    <row r="46" spans="1:9" x14ac:dyDescent="0.25">
      <c r="A46" s="498" t="s">
        <v>13</v>
      </c>
      <c r="B46" s="499"/>
      <c r="C46" s="499"/>
      <c r="D46" s="499"/>
      <c r="E46" s="499" t="s">
        <v>136</v>
      </c>
      <c r="F46" s="499"/>
      <c r="G46" s="499"/>
      <c r="H46" s="499"/>
      <c r="I46" s="83">
        <v>3</v>
      </c>
    </row>
    <row r="47" spans="1:9" ht="30.75" customHeight="1" x14ac:dyDescent="0.25">
      <c r="A47" s="504" t="s">
        <v>727</v>
      </c>
      <c r="B47" s="505"/>
      <c r="C47" s="505"/>
      <c r="D47" s="505"/>
      <c r="E47" s="506" t="s">
        <v>76</v>
      </c>
      <c r="F47" s="506"/>
      <c r="G47" s="506"/>
      <c r="H47" s="506"/>
      <c r="I47" s="103">
        <v>6</v>
      </c>
    </row>
    <row r="48" spans="1:9" ht="30" customHeight="1" x14ac:dyDescent="0.25">
      <c r="A48" s="504" t="s">
        <v>10</v>
      </c>
      <c r="B48" s="505"/>
      <c r="C48" s="505"/>
      <c r="D48" s="505"/>
      <c r="E48" s="512" t="s">
        <v>74</v>
      </c>
      <c r="F48" s="512"/>
      <c r="G48" s="512"/>
      <c r="H48" s="512"/>
      <c r="I48" s="83">
        <v>6</v>
      </c>
    </row>
    <row r="49" spans="1:9" ht="30.75" customHeight="1" x14ac:dyDescent="0.25">
      <c r="A49" s="504" t="s">
        <v>11</v>
      </c>
      <c r="B49" s="505"/>
      <c r="C49" s="505"/>
      <c r="D49" s="505"/>
      <c r="E49" s="505" t="s">
        <v>877</v>
      </c>
      <c r="F49" s="505"/>
      <c r="G49" s="505"/>
      <c r="H49" s="505"/>
      <c r="I49" s="83">
        <v>6</v>
      </c>
    </row>
    <row r="50" spans="1:9" ht="15" customHeight="1" x14ac:dyDescent="0.25">
      <c r="A50" s="498" t="s">
        <v>344</v>
      </c>
      <c r="B50" s="499"/>
      <c r="C50" s="499"/>
      <c r="D50" s="499"/>
      <c r="E50" s="499" t="s">
        <v>329</v>
      </c>
      <c r="F50" s="499"/>
      <c r="G50" s="499"/>
      <c r="H50" s="499"/>
      <c r="I50" s="394">
        <v>8</v>
      </c>
    </row>
    <row r="51" spans="1:9" x14ac:dyDescent="0.25">
      <c r="A51" s="504" t="s">
        <v>2175</v>
      </c>
      <c r="B51" s="505"/>
      <c r="C51" s="505"/>
      <c r="D51" s="505"/>
      <c r="E51" s="505" t="s">
        <v>2176</v>
      </c>
      <c r="F51" s="505"/>
      <c r="G51" s="505"/>
      <c r="H51" s="505"/>
      <c r="I51" s="123" t="s">
        <v>2177</v>
      </c>
    </row>
    <row r="52" spans="1:9" x14ac:dyDescent="0.25">
      <c r="A52" s="498" t="s">
        <v>362</v>
      </c>
      <c r="B52" s="499"/>
      <c r="C52" s="499"/>
      <c r="D52" s="499"/>
      <c r="E52" s="499" t="s">
        <v>9</v>
      </c>
      <c r="F52" s="499"/>
      <c r="G52" s="499"/>
      <c r="H52" s="499"/>
      <c r="I52" s="83">
        <v>3</v>
      </c>
    </row>
    <row r="53" spans="1:9" x14ac:dyDescent="0.25">
      <c r="A53" s="498" t="s">
        <v>4</v>
      </c>
      <c r="B53" s="499"/>
      <c r="C53" s="499"/>
      <c r="D53" s="499"/>
      <c r="E53" s="499"/>
      <c r="F53" s="499"/>
      <c r="G53" s="499"/>
      <c r="H53" s="499"/>
      <c r="I53" s="394">
        <v>3</v>
      </c>
    </row>
    <row r="54" spans="1:9" x14ac:dyDescent="0.25">
      <c r="A54" s="513" t="s">
        <v>1547</v>
      </c>
      <c r="B54" s="514"/>
      <c r="C54" s="514"/>
      <c r="D54" s="514"/>
      <c r="E54" s="514"/>
      <c r="F54" s="514"/>
      <c r="G54" s="514"/>
      <c r="H54" s="514"/>
      <c r="I54" s="296" t="s">
        <v>2429</v>
      </c>
    </row>
    <row r="55" spans="1:9" x14ac:dyDescent="0.25">
      <c r="A55" s="516" t="s">
        <v>2336</v>
      </c>
      <c r="B55" s="517"/>
      <c r="C55" s="517"/>
      <c r="D55" s="517"/>
      <c r="E55" s="517"/>
      <c r="F55" s="517"/>
      <c r="G55" s="517"/>
      <c r="H55" s="517"/>
      <c r="I55" s="126" t="s">
        <v>2179</v>
      </c>
    </row>
    <row r="56" spans="1:9" x14ac:dyDescent="0.25">
      <c r="A56" s="659" t="s">
        <v>1469</v>
      </c>
      <c r="B56" s="660"/>
      <c r="C56" s="660"/>
      <c r="D56" s="660"/>
      <c r="E56" s="660"/>
      <c r="F56" s="660"/>
      <c r="G56" s="660"/>
      <c r="H56" s="660"/>
      <c r="I56" s="661"/>
    </row>
    <row r="57" spans="1:9" x14ac:dyDescent="0.25">
      <c r="A57" s="498" t="s">
        <v>13</v>
      </c>
      <c r="B57" s="499"/>
      <c r="C57" s="499"/>
      <c r="D57" s="499"/>
      <c r="E57" s="499" t="s">
        <v>136</v>
      </c>
      <c r="F57" s="499"/>
      <c r="G57" s="499"/>
      <c r="H57" s="499"/>
      <c r="I57" s="83">
        <v>3</v>
      </c>
    </row>
    <row r="58" spans="1:9" ht="29.25" customHeight="1" x14ac:dyDescent="0.25">
      <c r="A58" s="504" t="s">
        <v>727</v>
      </c>
      <c r="B58" s="505"/>
      <c r="C58" s="505"/>
      <c r="D58" s="505"/>
      <c r="E58" s="506" t="s">
        <v>76</v>
      </c>
      <c r="F58" s="506"/>
      <c r="G58" s="506"/>
      <c r="H58" s="506"/>
      <c r="I58" s="103">
        <v>6</v>
      </c>
    </row>
    <row r="59" spans="1:9" ht="29.25" customHeight="1" x14ac:dyDescent="0.25">
      <c r="A59" s="504" t="s">
        <v>10</v>
      </c>
      <c r="B59" s="505"/>
      <c r="C59" s="505"/>
      <c r="D59" s="505"/>
      <c r="E59" s="512" t="s">
        <v>74</v>
      </c>
      <c r="F59" s="512"/>
      <c r="G59" s="512"/>
      <c r="H59" s="512"/>
      <c r="I59" s="83">
        <v>6</v>
      </c>
    </row>
    <row r="60" spans="1:9" ht="30" customHeight="1" x14ac:dyDescent="0.25">
      <c r="A60" s="504" t="s">
        <v>11</v>
      </c>
      <c r="B60" s="505"/>
      <c r="C60" s="505"/>
      <c r="D60" s="505"/>
      <c r="E60" s="505" t="s">
        <v>877</v>
      </c>
      <c r="F60" s="505"/>
      <c r="G60" s="505"/>
      <c r="H60" s="505"/>
      <c r="I60" s="83">
        <v>6</v>
      </c>
    </row>
    <row r="61" spans="1:9" x14ac:dyDescent="0.25">
      <c r="A61" s="498" t="s">
        <v>2140</v>
      </c>
      <c r="B61" s="499"/>
      <c r="C61" s="499"/>
      <c r="D61" s="499"/>
      <c r="E61" s="499" t="s">
        <v>2139</v>
      </c>
      <c r="F61" s="499"/>
      <c r="G61" s="499"/>
      <c r="H61" s="499"/>
      <c r="I61" s="83">
        <v>3</v>
      </c>
    </row>
    <row r="62" spans="1:9" x14ac:dyDescent="0.25">
      <c r="A62" s="498" t="s">
        <v>344</v>
      </c>
      <c r="B62" s="499"/>
      <c r="C62" s="499"/>
      <c r="D62" s="499"/>
      <c r="E62" s="499" t="s">
        <v>329</v>
      </c>
      <c r="F62" s="499"/>
      <c r="G62" s="499"/>
      <c r="H62" s="499"/>
      <c r="I62" s="394">
        <v>8</v>
      </c>
    </row>
    <row r="63" spans="1:9" x14ac:dyDescent="0.25">
      <c r="A63" s="504" t="s">
        <v>341</v>
      </c>
      <c r="B63" s="505"/>
      <c r="C63" s="505"/>
      <c r="D63" s="505"/>
      <c r="E63" s="499" t="s">
        <v>816</v>
      </c>
      <c r="F63" s="499"/>
      <c r="G63" s="499"/>
      <c r="H63" s="499"/>
      <c r="I63" s="83">
        <v>3</v>
      </c>
    </row>
    <row r="64" spans="1:9" x14ac:dyDescent="0.25">
      <c r="A64" s="498" t="s">
        <v>362</v>
      </c>
      <c r="B64" s="499"/>
      <c r="C64" s="499"/>
      <c r="D64" s="499"/>
      <c r="E64" s="499" t="s">
        <v>9</v>
      </c>
      <c r="F64" s="499"/>
      <c r="G64" s="499"/>
      <c r="H64" s="499"/>
      <c r="I64" s="83">
        <v>3</v>
      </c>
    </row>
    <row r="65" spans="1:9" x14ac:dyDescent="0.25">
      <c r="A65" s="498" t="s">
        <v>4</v>
      </c>
      <c r="B65" s="499"/>
      <c r="C65" s="499"/>
      <c r="D65" s="499"/>
      <c r="E65" s="499"/>
      <c r="F65" s="499"/>
      <c r="G65" s="499"/>
      <c r="H65" s="499"/>
      <c r="I65" s="394">
        <v>2</v>
      </c>
    </row>
    <row r="66" spans="1:9" x14ac:dyDescent="0.25">
      <c r="A66" s="513" t="s">
        <v>1391</v>
      </c>
      <c r="B66" s="514"/>
      <c r="C66" s="514"/>
      <c r="D66" s="514"/>
      <c r="E66" s="514"/>
      <c r="F66" s="514"/>
      <c r="G66" s="514"/>
      <c r="H66" s="514"/>
      <c r="I66" s="84">
        <f>SUM(I57:I65)</f>
        <v>40</v>
      </c>
    </row>
    <row r="67" spans="1:9" x14ac:dyDescent="0.25">
      <c r="A67" s="648" t="s">
        <v>1392</v>
      </c>
      <c r="B67" s="649"/>
      <c r="C67" s="649"/>
      <c r="D67" s="649"/>
      <c r="E67" s="649"/>
      <c r="F67" s="649"/>
      <c r="G67" s="649"/>
      <c r="H67" s="649"/>
      <c r="I67" s="108">
        <f>SUM(I9,I66)</f>
        <v>62</v>
      </c>
    </row>
    <row r="68" spans="1:9" x14ac:dyDescent="0.25">
      <c r="A68" s="509" t="s">
        <v>1475</v>
      </c>
      <c r="B68" s="510"/>
      <c r="C68" s="510"/>
      <c r="D68" s="510"/>
      <c r="E68" s="510"/>
      <c r="F68" s="510"/>
      <c r="G68" s="510"/>
      <c r="H68" s="510"/>
      <c r="I68" s="511"/>
    </row>
    <row r="69" spans="1:9" x14ac:dyDescent="0.25">
      <c r="A69" s="498" t="s">
        <v>13</v>
      </c>
      <c r="B69" s="499"/>
      <c r="C69" s="499"/>
      <c r="D69" s="499"/>
      <c r="E69" s="499" t="s">
        <v>136</v>
      </c>
      <c r="F69" s="499"/>
      <c r="G69" s="499"/>
      <c r="H69" s="499"/>
      <c r="I69" s="83">
        <v>3</v>
      </c>
    </row>
    <row r="70" spans="1:9" ht="29.25" customHeight="1" x14ac:dyDescent="0.25">
      <c r="A70" s="504" t="s">
        <v>727</v>
      </c>
      <c r="B70" s="505"/>
      <c r="C70" s="505"/>
      <c r="D70" s="505"/>
      <c r="E70" s="506" t="s">
        <v>76</v>
      </c>
      <c r="F70" s="506"/>
      <c r="G70" s="506"/>
      <c r="H70" s="506"/>
      <c r="I70" s="103">
        <v>6</v>
      </c>
    </row>
    <row r="71" spans="1:9" ht="30" customHeight="1" x14ac:dyDescent="0.25">
      <c r="A71" s="504" t="s">
        <v>10</v>
      </c>
      <c r="B71" s="505"/>
      <c r="C71" s="505"/>
      <c r="D71" s="505"/>
      <c r="E71" s="512" t="s">
        <v>74</v>
      </c>
      <c r="F71" s="512"/>
      <c r="G71" s="512"/>
      <c r="H71" s="512"/>
      <c r="I71" s="83">
        <v>6</v>
      </c>
    </row>
    <row r="72" spans="1:9" ht="30.75" customHeight="1" x14ac:dyDescent="0.25">
      <c r="A72" s="504" t="s">
        <v>11</v>
      </c>
      <c r="B72" s="505"/>
      <c r="C72" s="505"/>
      <c r="D72" s="505"/>
      <c r="E72" s="505" t="s">
        <v>877</v>
      </c>
      <c r="F72" s="505"/>
      <c r="G72" s="505"/>
      <c r="H72" s="505"/>
      <c r="I72" s="83">
        <v>6</v>
      </c>
    </row>
    <row r="73" spans="1:9" x14ac:dyDescent="0.25">
      <c r="A73" s="498" t="s">
        <v>344</v>
      </c>
      <c r="B73" s="499"/>
      <c r="C73" s="499"/>
      <c r="D73" s="499"/>
      <c r="E73" s="499" t="s">
        <v>329</v>
      </c>
      <c r="F73" s="499"/>
      <c r="G73" s="499"/>
      <c r="H73" s="499"/>
      <c r="I73" s="394">
        <v>8</v>
      </c>
    </row>
    <row r="74" spans="1:9" x14ac:dyDescent="0.25">
      <c r="A74" s="504" t="s">
        <v>341</v>
      </c>
      <c r="B74" s="505"/>
      <c r="C74" s="505"/>
      <c r="D74" s="505"/>
      <c r="E74" s="499" t="s">
        <v>816</v>
      </c>
      <c r="F74" s="499"/>
      <c r="G74" s="499"/>
      <c r="H74" s="499"/>
      <c r="I74" s="83">
        <v>3</v>
      </c>
    </row>
    <row r="75" spans="1:9" x14ac:dyDescent="0.25">
      <c r="A75" s="504" t="s">
        <v>2263</v>
      </c>
      <c r="B75" s="505"/>
      <c r="C75" s="505"/>
      <c r="D75" s="505"/>
      <c r="E75" s="505" t="s">
        <v>2264</v>
      </c>
      <c r="F75" s="505"/>
      <c r="G75" s="505"/>
      <c r="H75" s="505"/>
      <c r="I75" s="123" t="s">
        <v>1098</v>
      </c>
    </row>
    <row r="76" spans="1:9" x14ac:dyDescent="0.25">
      <c r="A76" s="498" t="s">
        <v>362</v>
      </c>
      <c r="B76" s="499"/>
      <c r="C76" s="499"/>
      <c r="D76" s="499"/>
      <c r="E76" s="499" t="s">
        <v>9</v>
      </c>
      <c r="F76" s="499"/>
      <c r="G76" s="499"/>
      <c r="H76" s="499"/>
      <c r="I76" s="83">
        <v>3</v>
      </c>
    </row>
    <row r="77" spans="1:9" x14ac:dyDescent="0.25">
      <c r="A77" s="513" t="s">
        <v>1551</v>
      </c>
      <c r="B77" s="514"/>
      <c r="C77" s="514"/>
      <c r="D77" s="514"/>
      <c r="E77" s="514"/>
      <c r="F77" s="514"/>
      <c r="G77" s="514"/>
      <c r="H77" s="514"/>
      <c r="I77" s="296" t="s">
        <v>2430</v>
      </c>
    </row>
    <row r="78" spans="1:9" x14ac:dyDescent="0.25">
      <c r="A78" s="648" t="s">
        <v>2438</v>
      </c>
      <c r="B78" s="649"/>
      <c r="C78" s="649"/>
      <c r="D78" s="649"/>
      <c r="E78" s="649"/>
      <c r="F78" s="649"/>
      <c r="G78" s="649"/>
      <c r="H78" s="649"/>
      <c r="I78" s="316" t="s">
        <v>2265</v>
      </c>
    </row>
    <row r="79" spans="1:9" x14ac:dyDescent="0.25">
      <c r="A79" s="509" t="s">
        <v>1468</v>
      </c>
      <c r="B79" s="510"/>
      <c r="C79" s="510"/>
      <c r="D79" s="510"/>
      <c r="E79" s="510"/>
      <c r="F79" s="510"/>
      <c r="G79" s="510"/>
      <c r="H79" s="510"/>
      <c r="I79" s="511"/>
    </row>
    <row r="80" spans="1:9" x14ac:dyDescent="0.25">
      <c r="A80" s="498" t="s">
        <v>13</v>
      </c>
      <c r="B80" s="499"/>
      <c r="C80" s="499"/>
      <c r="D80" s="499"/>
      <c r="E80" s="499" t="s">
        <v>136</v>
      </c>
      <c r="F80" s="499"/>
      <c r="G80" s="499"/>
      <c r="H80" s="499"/>
      <c r="I80" s="83">
        <v>3</v>
      </c>
    </row>
    <row r="81" spans="1:9" x14ac:dyDescent="0.25">
      <c r="A81" s="504" t="s">
        <v>727</v>
      </c>
      <c r="B81" s="505"/>
      <c r="C81" s="505"/>
      <c r="D81" s="505"/>
      <c r="E81" s="506" t="s">
        <v>76</v>
      </c>
      <c r="F81" s="506"/>
      <c r="G81" s="506"/>
      <c r="H81" s="506"/>
      <c r="I81" s="103">
        <v>6</v>
      </c>
    </row>
    <row r="82" spans="1:9" x14ac:dyDescent="0.25">
      <c r="A82" s="504" t="s">
        <v>10</v>
      </c>
      <c r="B82" s="505"/>
      <c r="C82" s="505"/>
      <c r="D82" s="505"/>
      <c r="E82" s="512" t="s">
        <v>74</v>
      </c>
      <c r="F82" s="512"/>
      <c r="G82" s="512"/>
      <c r="H82" s="512"/>
      <c r="I82" s="83">
        <v>6</v>
      </c>
    </row>
    <row r="83" spans="1:9" x14ac:dyDescent="0.25">
      <c r="A83" s="504" t="s">
        <v>11</v>
      </c>
      <c r="B83" s="505"/>
      <c r="C83" s="505"/>
      <c r="D83" s="505"/>
      <c r="E83" s="505" t="s">
        <v>877</v>
      </c>
      <c r="F83" s="505"/>
      <c r="G83" s="505"/>
      <c r="H83" s="505"/>
      <c r="I83" s="83">
        <v>6</v>
      </c>
    </row>
    <row r="84" spans="1:9" x14ac:dyDescent="0.25">
      <c r="A84" s="498" t="s">
        <v>344</v>
      </c>
      <c r="B84" s="499"/>
      <c r="C84" s="499"/>
      <c r="D84" s="499"/>
      <c r="E84" s="499" t="s">
        <v>329</v>
      </c>
      <c r="F84" s="499"/>
      <c r="G84" s="499"/>
      <c r="H84" s="499"/>
      <c r="I84" s="394">
        <v>8</v>
      </c>
    </row>
    <row r="85" spans="1:9" x14ac:dyDescent="0.25">
      <c r="A85" s="498" t="s">
        <v>361</v>
      </c>
      <c r="B85" s="499"/>
      <c r="C85" s="499"/>
      <c r="D85" s="499"/>
      <c r="E85" s="499" t="s">
        <v>47</v>
      </c>
      <c r="F85" s="499"/>
      <c r="G85" s="499"/>
      <c r="H85" s="499"/>
      <c r="I85" s="83">
        <v>6</v>
      </c>
    </row>
    <row r="86" spans="1:9" ht="31.5" customHeight="1" x14ac:dyDescent="0.25">
      <c r="A86" s="504" t="s">
        <v>39</v>
      </c>
      <c r="B86" s="505"/>
      <c r="C86" s="505"/>
      <c r="D86" s="505"/>
      <c r="E86" s="528" t="s">
        <v>2408</v>
      </c>
      <c r="F86" s="528"/>
      <c r="G86" s="528"/>
      <c r="H86" s="528"/>
      <c r="I86" s="101">
        <v>6</v>
      </c>
    </row>
    <row r="87" spans="1:9" x14ac:dyDescent="0.25">
      <c r="A87" s="513" t="s">
        <v>1542</v>
      </c>
      <c r="B87" s="514"/>
      <c r="C87" s="514"/>
      <c r="D87" s="514"/>
      <c r="E87" s="514"/>
      <c r="F87" s="514"/>
      <c r="G87" s="514"/>
      <c r="H87" s="514"/>
      <c r="I87" s="84">
        <f>SUM(I80:I86)</f>
        <v>41</v>
      </c>
    </row>
    <row r="88" spans="1:9" x14ac:dyDescent="0.25">
      <c r="A88" s="648" t="s">
        <v>2439</v>
      </c>
      <c r="B88" s="649"/>
      <c r="C88" s="649"/>
      <c r="D88" s="649"/>
      <c r="E88" s="649"/>
      <c r="F88" s="649"/>
      <c r="G88" s="649"/>
      <c r="H88" s="649"/>
      <c r="I88" s="108">
        <f>SUM(I9,I87)</f>
        <v>63</v>
      </c>
    </row>
    <row r="89" spans="1:9" x14ac:dyDescent="0.25">
      <c r="A89" s="509" t="s">
        <v>1472</v>
      </c>
      <c r="B89" s="510"/>
      <c r="C89" s="510"/>
      <c r="D89" s="510"/>
      <c r="E89" s="510"/>
      <c r="F89" s="510"/>
      <c r="G89" s="510"/>
      <c r="H89" s="510"/>
      <c r="I89" s="511"/>
    </row>
    <row r="90" spans="1:9" ht="30" customHeight="1" x14ac:dyDescent="0.25">
      <c r="A90" s="583" t="s">
        <v>2437</v>
      </c>
      <c r="B90" s="584"/>
      <c r="C90" s="584"/>
      <c r="D90" s="584"/>
      <c r="E90" s="499" t="s">
        <v>2449</v>
      </c>
      <c r="F90" s="499"/>
      <c r="G90" s="499"/>
      <c r="H90" s="499"/>
      <c r="I90" s="83">
        <v>3</v>
      </c>
    </row>
    <row r="91" spans="1:9" ht="30" customHeight="1" x14ac:dyDescent="0.25">
      <c r="A91" s="504" t="s">
        <v>2422</v>
      </c>
      <c r="B91" s="505"/>
      <c r="C91" s="505"/>
      <c r="D91" s="505"/>
      <c r="E91" s="506" t="s">
        <v>2450</v>
      </c>
      <c r="F91" s="506"/>
      <c r="G91" s="506"/>
      <c r="H91" s="506"/>
      <c r="I91" s="83">
        <v>3</v>
      </c>
    </row>
    <row r="92" spans="1:9" ht="30" customHeight="1" x14ac:dyDescent="0.25">
      <c r="A92" s="504" t="s">
        <v>2</v>
      </c>
      <c r="B92" s="505"/>
      <c r="C92" s="505"/>
      <c r="D92" s="505"/>
      <c r="E92" s="507" t="s">
        <v>2536</v>
      </c>
      <c r="F92" s="507"/>
      <c r="G92" s="507"/>
      <c r="H92" s="507"/>
      <c r="I92" s="83">
        <v>6</v>
      </c>
    </row>
    <row r="93" spans="1:9" ht="45" customHeight="1" x14ac:dyDescent="0.25">
      <c r="A93" s="504" t="s">
        <v>1887</v>
      </c>
      <c r="B93" s="505"/>
      <c r="C93" s="505"/>
      <c r="D93" s="505"/>
      <c r="E93" s="505" t="s">
        <v>2671</v>
      </c>
      <c r="F93" s="505"/>
      <c r="G93" s="505"/>
      <c r="H93" s="505"/>
      <c r="I93" s="83">
        <v>6</v>
      </c>
    </row>
    <row r="94" spans="1:9" x14ac:dyDescent="0.25">
      <c r="A94" s="498" t="s">
        <v>344</v>
      </c>
      <c r="B94" s="499"/>
      <c r="C94" s="499"/>
      <c r="D94" s="499"/>
      <c r="E94" s="499" t="s">
        <v>329</v>
      </c>
      <c r="F94" s="499"/>
      <c r="G94" s="499"/>
      <c r="H94" s="499"/>
      <c r="I94" s="394">
        <v>8</v>
      </c>
    </row>
    <row r="95" spans="1:9" x14ac:dyDescent="0.25">
      <c r="A95" s="504" t="s">
        <v>2428</v>
      </c>
      <c r="B95" s="505"/>
      <c r="C95" s="505"/>
      <c r="D95" s="505"/>
      <c r="E95" s="499" t="s">
        <v>424</v>
      </c>
      <c r="F95" s="499"/>
      <c r="G95" s="499"/>
      <c r="H95" s="499"/>
      <c r="I95" s="83">
        <v>3</v>
      </c>
    </row>
    <row r="96" spans="1:9" x14ac:dyDescent="0.25">
      <c r="A96" s="498" t="s">
        <v>362</v>
      </c>
      <c r="B96" s="499"/>
      <c r="C96" s="499"/>
      <c r="D96" s="499"/>
      <c r="E96" s="499" t="s">
        <v>9</v>
      </c>
      <c r="F96" s="499"/>
      <c r="G96" s="499"/>
      <c r="H96" s="499"/>
      <c r="I96" s="83">
        <v>3</v>
      </c>
    </row>
    <row r="97" spans="1:9" x14ac:dyDescent="0.25">
      <c r="A97" s="498" t="s">
        <v>4</v>
      </c>
      <c r="B97" s="499"/>
      <c r="C97" s="499"/>
      <c r="D97" s="499"/>
      <c r="E97" s="499" t="s">
        <v>2480</v>
      </c>
      <c r="F97" s="499"/>
      <c r="G97" s="499"/>
      <c r="H97" s="499"/>
      <c r="I97" s="394">
        <v>8</v>
      </c>
    </row>
    <row r="98" spans="1:9" x14ac:dyDescent="0.25">
      <c r="A98" s="513" t="s">
        <v>1395</v>
      </c>
      <c r="B98" s="514"/>
      <c r="C98" s="514"/>
      <c r="D98" s="514"/>
      <c r="E98" s="514"/>
      <c r="F98" s="514"/>
      <c r="G98" s="514"/>
      <c r="H98" s="514"/>
      <c r="I98" s="84">
        <f>SUM(I90:I97)</f>
        <v>40</v>
      </c>
    </row>
    <row r="99" spans="1:9" x14ac:dyDescent="0.25">
      <c r="A99" s="662" t="s">
        <v>1396</v>
      </c>
      <c r="B99" s="663"/>
      <c r="C99" s="663"/>
      <c r="D99" s="663"/>
      <c r="E99" s="663"/>
      <c r="F99" s="663"/>
      <c r="G99" s="663"/>
      <c r="H99" s="663"/>
      <c r="I99" s="108">
        <f>SUM(I9,I98)</f>
        <v>62</v>
      </c>
    </row>
    <row r="100" spans="1:9" x14ac:dyDescent="0.25">
      <c r="A100" s="664" t="s">
        <v>1519</v>
      </c>
      <c r="B100" s="664"/>
      <c r="C100" s="664"/>
      <c r="D100" s="664"/>
      <c r="E100" s="664"/>
      <c r="F100" s="664"/>
      <c r="G100" s="664"/>
      <c r="H100" s="664"/>
      <c r="I100" s="664"/>
    </row>
    <row r="101" spans="1:9" ht="55.5" customHeight="1" x14ac:dyDescent="0.25">
      <c r="A101" s="503" t="s">
        <v>2421</v>
      </c>
      <c r="B101" s="503"/>
      <c r="C101" s="503"/>
      <c r="D101" s="503"/>
      <c r="E101" s="503"/>
      <c r="F101" s="503"/>
      <c r="G101" s="503"/>
      <c r="H101" s="503"/>
      <c r="I101" s="503"/>
    </row>
    <row r="102" spans="1:9" ht="26.25" customHeight="1" x14ac:dyDescent="0.25">
      <c r="A102" s="665" t="s">
        <v>2189</v>
      </c>
      <c r="B102" s="665"/>
      <c r="C102" s="665"/>
      <c r="D102" s="665"/>
      <c r="E102" s="665"/>
      <c r="F102" s="665"/>
      <c r="G102" s="665"/>
      <c r="H102" s="665"/>
      <c r="I102" s="665"/>
    </row>
    <row r="103" spans="1:9" x14ac:dyDescent="0.25">
      <c r="A103" s="527" t="s">
        <v>560</v>
      </c>
      <c r="B103" s="527"/>
      <c r="C103" s="527" t="s">
        <v>1361</v>
      </c>
      <c r="D103" s="527"/>
    </row>
  </sheetData>
  <sheetProtection password="CA9D" sheet="1" objects="1" scenarios="1"/>
  <mergeCells count="174">
    <mergeCell ref="A101:I101"/>
    <mergeCell ref="A102:I102"/>
    <mergeCell ref="A103:B103"/>
    <mergeCell ref="C103:D103"/>
    <mergeCell ref="A96:D96"/>
    <mergeCell ref="E96:H96"/>
    <mergeCell ref="A97:D97"/>
    <mergeCell ref="E97:H97"/>
    <mergeCell ref="A98:H98"/>
    <mergeCell ref="E90:H90"/>
    <mergeCell ref="A91:D91"/>
    <mergeCell ref="E91:H91"/>
    <mergeCell ref="A92:D92"/>
    <mergeCell ref="E92:H92"/>
    <mergeCell ref="A93:D93"/>
    <mergeCell ref="E93:H93"/>
    <mergeCell ref="A99:H99"/>
    <mergeCell ref="A100:I100"/>
    <mergeCell ref="E75:H75"/>
    <mergeCell ref="A76:D76"/>
    <mergeCell ref="E76:H76"/>
    <mergeCell ref="A77:H77"/>
    <mergeCell ref="A78:H78"/>
    <mergeCell ref="A79:I79"/>
    <mergeCell ref="A94:D94"/>
    <mergeCell ref="E94:H94"/>
    <mergeCell ref="A95:D95"/>
    <mergeCell ref="E95:H95"/>
    <mergeCell ref="A82:D82"/>
    <mergeCell ref="E82:H82"/>
    <mergeCell ref="A83:D83"/>
    <mergeCell ref="E83:H83"/>
    <mergeCell ref="A84:D84"/>
    <mergeCell ref="E84:H84"/>
    <mergeCell ref="A85:D85"/>
    <mergeCell ref="E85:H85"/>
    <mergeCell ref="A86:D86"/>
    <mergeCell ref="E86:H86"/>
    <mergeCell ref="A87:H87"/>
    <mergeCell ref="A88:H88"/>
    <mergeCell ref="A89:I89"/>
    <mergeCell ref="A90:D90"/>
    <mergeCell ref="A63:D63"/>
    <mergeCell ref="E63:H63"/>
    <mergeCell ref="A64:D64"/>
    <mergeCell ref="E64:H64"/>
    <mergeCell ref="A80:D80"/>
    <mergeCell ref="E80:H80"/>
    <mergeCell ref="A81:D81"/>
    <mergeCell ref="E81:H81"/>
    <mergeCell ref="A66:H66"/>
    <mergeCell ref="A67:H67"/>
    <mergeCell ref="A68:I68"/>
    <mergeCell ref="A69:D69"/>
    <mergeCell ref="E69:H69"/>
    <mergeCell ref="A70:D70"/>
    <mergeCell ref="E70:H70"/>
    <mergeCell ref="A71:D71"/>
    <mergeCell ref="E71:H71"/>
    <mergeCell ref="A72:D72"/>
    <mergeCell ref="E72:H72"/>
    <mergeCell ref="A73:D73"/>
    <mergeCell ref="E73:H73"/>
    <mergeCell ref="A74:D74"/>
    <mergeCell ref="E74:H74"/>
    <mergeCell ref="A75:D75"/>
    <mergeCell ref="E48:H48"/>
    <mergeCell ref="A49:D49"/>
    <mergeCell ref="E49:H49"/>
    <mergeCell ref="A65:D65"/>
    <mergeCell ref="E65:H65"/>
    <mergeCell ref="A52:D52"/>
    <mergeCell ref="E52:H52"/>
    <mergeCell ref="A53:D53"/>
    <mergeCell ref="E53:H53"/>
    <mergeCell ref="A54:H54"/>
    <mergeCell ref="A55:H55"/>
    <mergeCell ref="A56:I56"/>
    <mergeCell ref="A57:D57"/>
    <mergeCell ref="E57:H57"/>
    <mergeCell ref="A58:D58"/>
    <mergeCell ref="E58:H58"/>
    <mergeCell ref="A59:D59"/>
    <mergeCell ref="E59:H59"/>
    <mergeCell ref="A60:D60"/>
    <mergeCell ref="E60:H60"/>
    <mergeCell ref="A61:D61"/>
    <mergeCell ref="E61:H61"/>
    <mergeCell ref="A62:D62"/>
    <mergeCell ref="E62:H62"/>
    <mergeCell ref="A35:D35"/>
    <mergeCell ref="E35:H35"/>
    <mergeCell ref="A50:D50"/>
    <mergeCell ref="E50:H50"/>
    <mergeCell ref="A51:D51"/>
    <mergeCell ref="E51:H51"/>
    <mergeCell ref="A38:D38"/>
    <mergeCell ref="E38:H38"/>
    <mergeCell ref="A39:D39"/>
    <mergeCell ref="E39:H39"/>
    <mergeCell ref="A40:D40"/>
    <mergeCell ref="E40:H40"/>
    <mergeCell ref="A41:D41"/>
    <mergeCell ref="E41:H41"/>
    <mergeCell ref="A42:D42"/>
    <mergeCell ref="E42:H42"/>
    <mergeCell ref="A43:H43"/>
    <mergeCell ref="A44:H44"/>
    <mergeCell ref="A45:I45"/>
    <mergeCell ref="A46:D46"/>
    <mergeCell ref="E46:H46"/>
    <mergeCell ref="A47:D47"/>
    <mergeCell ref="E47:H47"/>
    <mergeCell ref="A48:D48"/>
    <mergeCell ref="A21:I21"/>
    <mergeCell ref="A36:D36"/>
    <mergeCell ref="E36:H36"/>
    <mergeCell ref="A37:D37"/>
    <mergeCell ref="E37:H37"/>
    <mergeCell ref="A24:D24"/>
    <mergeCell ref="E24:H24"/>
    <mergeCell ref="A25:D25"/>
    <mergeCell ref="E25:H25"/>
    <mergeCell ref="A26:D26"/>
    <mergeCell ref="E26:H26"/>
    <mergeCell ref="A27:D27"/>
    <mergeCell ref="E27:H27"/>
    <mergeCell ref="A28:D28"/>
    <mergeCell ref="E28:H28"/>
    <mergeCell ref="A29:D29"/>
    <mergeCell ref="E29:H29"/>
    <mergeCell ref="A30:D30"/>
    <mergeCell ref="E30:H30"/>
    <mergeCell ref="A31:D31"/>
    <mergeCell ref="E31:H31"/>
    <mergeCell ref="A32:H32"/>
    <mergeCell ref="A33:H33"/>
    <mergeCell ref="A34:I34"/>
    <mergeCell ref="A22:D22"/>
    <mergeCell ref="E22:H22"/>
    <mergeCell ref="A23:D23"/>
    <mergeCell ref="E23:H23"/>
    <mergeCell ref="A9:H9"/>
    <mergeCell ref="A10:I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H20"/>
    <mergeCell ref="A8:D8"/>
    <mergeCell ref="E8:H8"/>
    <mergeCell ref="A1:I1"/>
    <mergeCell ref="A2:I2"/>
    <mergeCell ref="A3:B3"/>
    <mergeCell ref="C3:I3"/>
    <mergeCell ref="B4:E4"/>
    <mergeCell ref="A5:I5"/>
    <mergeCell ref="A6:D6"/>
    <mergeCell ref="E6:H6"/>
    <mergeCell ref="A7:D7"/>
    <mergeCell ref="E7:H7"/>
  </mergeCells>
  <hyperlinks>
    <hyperlink ref="A103" location="'Table of Contents'!A1" display="table of contents"/>
    <hyperlink ref="C103:D103" location="'Programs by University'!A1" display="programs by university"/>
  </hyperlinks>
  <pageMargins left="1" right="1" top="0.53125" bottom="0.46875" header="0.5" footer="0.5"/>
  <pageSetup orientation="portrait" r:id="rId1"/>
  <headerFooter>
    <oddFooter>&amp;C&amp;P</oddFooter>
  </headerFooter>
  <rowBreaks count="2" manualBreakCount="2">
    <brk id="33" max="16383" man="1"/>
    <brk id="6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25">
      <c r="A1" s="447" t="s">
        <v>620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103</v>
      </c>
      <c r="D3" s="520"/>
      <c r="E3" s="520"/>
      <c r="F3" s="520"/>
      <c r="G3" s="520"/>
      <c r="H3" s="520"/>
      <c r="I3" s="521"/>
    </row>
    <row r="4" spans="1:9" ht="14.65" x14ac:dyDescent="0.3">
      <c r="A4" s="81" t="s">
        <v>29</v>
      </c>
      <c r="B4" s="644" t="s">
        <v>340</v>
      </c>
      <c r="C4" s="644"/>
      <c r="D4" s="644"/>
      <c r="E4" s="644"/>
      <c r="F4" s="136"/>
      <c r="G4" s="136"/>
      <c r="H4" s="136"/>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x14ac:dyDescent="0.25">
      <c r="A8" s="498" t="s">
        <v>362</v>
      </c>
      <c r="B8" s="499"/>
      <c r="C8" s="499"/>
      <c r="D8" s="499"/>
      <c r="E8" s="512" t="s">
        <v>9</v>
      </c>
      <c r="F8" s="512"/>
      <c r="G8" s="512"/>
      <c r="H8" s="512"/>
      <c r="I8" s="10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72" t="s">
        <v>13</v>
      </c>
      <c r="B11" s="512"/>
      <c r="C11" s="512"/>
      <c r="D11" s="512"/>
      <c r="E11" s="512" t="s">
        <v>131</v>
      </c>
      <c r="F11" s="512"/>
      <c r="G11" s="512"/>
      <c r="H11" s="512"/>
      <c r="I11" s="103">
        <v>3</v>
      </c>
    </row>
    <row r="12" spans="1:9" ht="15" customHeight="1" x14ac:dyDescent="0.25">
      <c r="A12" s="650" t="s">
        <v>226</v>
      </c>
      <c r="B12" s="506"/>
      <c r="C12" s="506"/>
      <c r="D12" s="506"/>
      <c r="E12" s="506" t="s">
        <v>84</v>
      </c>
      <c r="F12" s="506"/>
      <c r="G12" s="506"/>
      <c r="H12" s="506"/>
      <c r="I12" s="111">
        <v>3</v>
      </c>
    </row>
    <row r="13" spans="1:9" ht="14.65" x14ac:dyDescent="0.3">
      <c r="A13" s="538" t="s">
        <v>10</v>
      </c>
      <c r="B13" s="539"/>
      <c r="C13" s="539"/>
      <c r="D13" s="539"/>
      <c r="E13" s="512" t="s">
        <v>389</v>
      </c>
      <c r="F13" s="512"/>
      <c r="G13" s="512"/>
      <c r="H13" s="512"/>
      <c r="I13" s="103">
        <v>3</v>
      </c>
    </row>
    <row r="14" spans="1:9" x14ac:dyDescent="0.25">
      <c r="A14" s="650" t="s">
        <v>1103</v>
      </c>
      <c r="B14" s="506"/>
      <c r="C14" s="506"/>
      <c r="D14" s="506"/>
      <c r="E14" s="506" t="s">
        <v>390</v>
      </c>
      <c r="F14" s="506"/>
      <c r="G14" s="506"/>
      <c r="H14" s="506"/>
      <c r="I14" s="111">
        <v>6</v>
      </c>
    </row>
    <row r="15" spans="1:9" ht="30.95" customHeight="1" x14ac:dyDescent="0.3">
      <c r="A15" s="538" t="s">
        <v>11</v>
      </c>
      <c r="B15" s="539"/>
      <c r="C15" s="539"/>
      <c r="D15" s="539"/>
      <c r="E15" s="539" t="s">
        <v>159</v>
      </c>
      <c r="F15" s="539"/>
      <c r="G15" s="539"/>
      <c r="H15" s="539"/>
      <c r="I15" s="103">
        <v>3</v>
      </c>
    </row>
    <row r="16" spans="1:9" x14ac:dyDescent="0.25">
      <c r="A16" s="650" t="s">
        <v>1104</v>
      </c>
      <c r="B16" s="506"/>
      <c r="C16" s="506"/>
      <c r="D16" s="506"/>
      <c r="E16" s="506" t="s">
        <v>392</v>
      </c>
      <c r="F16" s="506"/>
      <c r="G16" s="506"/>
      <c r="H16" s="506"/>
      <c r="I16" s="111">
        <v>6</v>
      </c>
    </row>
    <row r="17" spans="1:9" ht="15" customHeight="1" x14ac:dyDescent="0.25">
      <c r="A17" s="650"/>
      <c r="B17" s="506"/>
      <c r="C17" s="506"/>
      <c r="D17" s="506"/>
      <c r="E17" s="506"/>
      <c r="F17" s="506"/>
      <c r="G17" s="506"/>
      <c r="H17" s="506"/>
      <c r="I17" s="105"/>
    </row>
    <row r="18" spans="1:9" ht="15" customHeight="1" x14ac:dyDescent="0.25">
      <c r="A18" s="666" t="s">
        <v>125</v>
      </c>
      <c r="B18" s="667"/>
      <c r="C18" s="667"/>
      <c r="D18" s="667"/>
      <c r="E18" s="667"/>
      <c r="F18" s="667"/>
      <c r="G18" s="667"/>
      <c r="H18" s="667"/>
      <c r="I18" s="668"/>
    </row>
    <row r="19" spans="1:9" s="294" customFormat="1" x14ac:dyDescent="0.25">
      <c r="A19" s="650" t="s">
        <v>617</v>
      </c>
      <c r="B19" s="506"/>
      <c r="C19" s="506"/>
      <c r="D19" s="506"/>
      <c r="E19" s="506" t="s">
        <v>2194</v>
      </c>
      <c r="F19" s="506"/>
      <c r="G19" s="506"/>
      <c r="H19" s="506"/>
      <c r="I19" s="111">
        <v>16</v>
      </c>
    </row>
    <row r="20" spans="1:9" x14ac:dyDescent="0.25">
      <c r="A20" s="650" t="s">
        <v>2195</v>
      </c>
      <c r="B20" s="506"/>
      <c r="C20" s="506"/>
      <c r="D20" s="506"/>
      <c r="E20" s="506" t="s">
        <v>118</v>
      </c>
      <c r="F20" s="506"/>
      <c r="G20" s="506"/>
      <c r="H20" s="506"/>
      <c r="I20" s="111"/>
    </row>
    <row r="21" spans="1:9" x14ac:dyDescent="0.25">
      <c r="A21" s="650" t="s">
        <v>2197</v>
      </c>
      <c r="B21" s="506"/>
      <c r="C21" s="506"/>
      <c r="D21" s="506"/>
      <c r="E21" s="506" t="s">
        <v>412</v>
      </c>
      <c r="F21" s="506"/>
      <c r="G21" s="506"/>
      <c r="H21" s="506"/>
      <c r="I21" s="111"/>
    </row>
    <row r="22" spans="1:9" x14ac:dyDescent="0.25">
      <c r="A22" s="650" t="s">
        <v>2196</v>
      </c>
      <c r="B22" s="506"/>
      <c r="C22" s="506"/>
      <c r="D22" s="506"/>
      <c r="E22" s="506" t="s">
        <v>106</v>
      </c>
      <c r="F22" s="506"/>
      <c r="G22" s="506"/>
      <c r="H22" s="506"/>
      <c r="I22" s="111"/>
    </row>
    <row r="23" spans="1:9" x14ac:dyDescent="0.25">
      <c r="A23" s="650"/>
      <c r="B23" s="506"/>
      <c r="C23" s="506"/>
      <c r="D23" s="506"/>
      <c r="E23" s="506"/>
      <c r="F23" s="506"/>
      <c r="G23" s="506"/>
      <c r="H23" s="506"/>
      <c r="I23" s="105"/>
    </row>
    <row r="24" spans="1:9" ht="15" customHeight="1" x14ac:dyDescent="0.25">
      <c r="A24" s="666" t="s">
        <v>3</v>
      </c>
      <c r="B24" s="667"/>
      <c r="C24" s="667"/>
      <c r="D24" s="667"/>
      <c r="E24" s="667"/>
      <c r="F24" s="667"/>
      <c r="G24" s="667"/>
      <c r="H24" s="667"/>
      <c r="I24" s="668"/>
    </row>
    <row r="25" spans="1:9" x14ac:dyDescent="0.25">
      <c r="A25" s="645" t="s">
        <v>404</v>
      </c>
      <c r="B25" s="646"/>
      <c r="C25" s="646"/>
      <c r="D25" s="646"/>
      <c r="E25" s="646" t="s">
        <v>405</v>
      </c>
      <c r="F25" s="646"/>
      <c r="G25" s="646"/>
      <c r="H25" s="646"/>
      <c r="I25" s="105">
        <v>6</v>
      </c>
    </row>
    <row r="26" spans="1:9" ht="15" customHeight="1" x14ac:dyDescent="0.25">
      <c r="A26" s="650"/>
      <c r="B26" s="506"/>
      <c r="C26" s="506"/>
      <c r="D26" s="506"/>
      <c r="E26" s="506"/>
      <c r="F26" s="506"/>
      <c r="G26" s="506"/>
      <c r="H26" s="506"/>
      <c r="I26" s="105"/>
    </row>
    <row r="27" spans="1:9" x14ac:dyDescent="0.25">
      <c r="A27" s="666" t="s">
        <v>18</v>
      </c>
      <c r="B27" s="667"/>
      <c r="C27" s="667"/>
      <c r="D27" s="667"/>
      <c r="E27" s="667"/>
      <c r="F27" s="667"/>
      <c r="G27" s="667"/>
      <c r="H27" s="667"/>
      <c r="I27" s="668"/>
    </row>
    <row r="28" spans="1:9" ht="15" customHeight="1" x14ac:dyDescent="0.25">
      <c r="A28" s="650" t="s">
        <v>391</v>
      </c>
      <c r="B28" s="506"/>
      <c r="C28" s="506"/>
      <c r="D28" s="506"/>
      <c r="E28" s="506" t="s">
        <v>232</v>
      </c>
      <c r="F28" s="506"/>
      <c r="G28" s="506"/>
      <c r="H28" s="506"/>
      <c r="I28" s="111">
        <v>3</v>
      </c>
    </row>
    <row r="29" spans="1:9" x14ac:dyDescent="0.25">
      <c r="A29" s="650" t="s">
        <v>39</v>
      </c>
      <c r="B29" s="506"/>
      <c r="C29" s="506"/>
      <c r="D29" s="506"/>
      <c r="E29" s="506" t="s">
        <v>2405</v>
      </c>
      <c r="F29" s="506"/>
      <c r="G29" s="506"/>
      <c r="H29" s="506"/>
      <c r="I29" s="111">
        <v>6</v>
      </c>
    </row>
    <row r="30" spans="1:9" x14ac:dyDescent="0.25">
      <c r="A30" s="516" t="s">
        <v>1388</v>
      </c>
      <c r="B30" s="517"/>
      <c r="C30" s="517"/>
      <c r="D30" s="517"/>
      <c r="E30" s="517"/>
      <c r="F30" s="517"/>
      <c r="G30" s="517"/>
      <c r="H30" s="518"/>
      <c r="I30" s="112">
        <f>SUM(I7:I9,I11:I16,I19,I25,I28:I29)</f>
        <v>64</v>
      </c>
    </row>
    <row r="31" spans="1:9" x14ac:dyDescent="0.25">
      <c r="A31" s="502" t="s">
        <v>6</v>
      </c>
      <c r="B31" s="502"/>
      <c r="C31" s="502"/>
      <c r="D31" s="502"/>
      <c r="E31" s="502"/>
      <c r="F31" s="502"/>
      <c r="G31" s="502"/>
      <c r="H31" s="502"/>
      <c r="I31" s="502"/>
    </row>
    <row r="32" spans="1:9" ht="29.25" customHeight="1" x14ac:dyDescent="0.25">
      <c r="A32" s="503" t="s">
        <v>2012</v>
      </c>
      <c r="B32" s="503"/>
      <c r="C32" s="503"/>
      <c r="D32" s="503"/>
      <c r="E32" s="503"/>
      <c r="F32" s="503"/>
      <c r="G32" s="503"/>
      <c r="H32" s="503"/>
      <c r="I32" s="503"/>
    </row>
    <row r="33" spans="1:9" x14ac:dyDescent="0.25">
      <c r="A33" s="527" t="s">
        <v>560</v>
      </c>
      <c r="B33" s="527"/>
      <c r="C33" s="527" t="s">
        <v>1361</v>
      </c>
      <c r="D33" s="527"/>
      <c r="E33" s="87"/>
      <c r="F33" s="87"/>
      <c r="G33" s="87"/>
      <c r="H33" s="87"/>
      <c r="I33" s="93"/>
    </row>
  </sheetData>
  <sheetProtection password="CA9D" sheet="1" objects="1" scenarios="1"/>
  <mergeCells count="54">
    <mergeCell ref="A32:I32"/>
    <mergeCell ref="A16:D16"/>
    <mergeCell ref="E16:H16"/>
    <mergeCell ref="A27:I27"/>
    <mergeCell ref="A29:D29"/>
    <mergeCell ref="E29:H29"/>
    <mergeCell ref="A21:D21"/>
    <mergeCell ref="E21:H21"/>
    <mergeCell ref="A20:D20"/>
    <mergeCell ref="E20:H20"/>
    <mergeCell ref="A17:D17"/>
    <mergeCell ref="E17:H17"/>
    <mergeCell ref="A18:I18"/>
    <mergeCell ref="A19:D19"/>
    <mergeCell ref="E19:H19"/>
    <mergeCell ref="A22:D22"/>
    <mergeCell ref="A3:B3"/>
    <mergeCell ref="C3:I3"/>
    <mergeCell ref="A14:D14"/>
    <mergeCell ref="E14:H14"/>
    <mergeCell ref="E12:H12"/>
    <mergeCell ref="A12:D12"/>
    <mergeCell ref="E22:H22"/>
    <mergeCell ref="A31:I31"/>
    <mergeCell ref="B4:E4"/>
    <mergeCell ref="A30:H30"/>
    <mergeCell ref="A28:D28"/>
    <mergeCell ref="E28:H28"/>
    <mergeCell ref="A23:D23"/>
    <mergeCell ref="E23:H23"/>
    <mergeCell ref="A24:I24"/>
    <mergeCell ref="A25:D25"/>
    <mergeCell ref="E25:H25"/>
    <mergeCell ref="A26:D26"/>
    <mergeCell ref="E26:H26"/>
    <mergeCell ref="A10:I10"/>
    <mergeCell ref="A11:D11"/>
    <mergeCell ref="E11:H11"/>
    <mergeCell ref="C33:D33"/>
    <mergeCell ref="A33:B33"/>
    <mergeCell ref="A1:I1"/>
    <mergeCell ref="A2:I2"/>
    <mergeCell ref="A5:I5"/>
    <mergeCell ref="A6:I6"/>
    <mergeCell ref="A7:D7"/>
    <mergeCell ref="E7:H7"/>
    <mergeCell ref="A15:D15"/>
    <mergeCell ref="E15:H15"/>
    <mergeCell ref="A13:D13"/>
    <mergeCell ref="E13:H13"/>
    <mergeCell ref="A8:D8"/>
    <mergeCell ref="E8:H8"/>
    <mergeCell ref="A9:D9"/>
    <mergeCell ref="E9:H9"/>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85"/>
  <sheetViews>
    <sheetView view="pageLayout" topLeftCell="A442" zoomScaleNormal="75" workbookViewId="0">
      <selection activeCell="A460" sqref="A460"/>
    </sheetView>
  </sheetViews>
  <sheetFormatPr defaultColWidth="9.140625" defaultRowHeight="15" outlineLevelRow="1" x14ac:dyDescent="0.25"/>
  <cols>
    <col min="1" max="1" width="53.5703125" style="175" bestFit="1" customWidth="1"/>
    <col min="2" max="2" width="8.7109375" style="175" customWidth="1"/>
    <col min="3" max="3" width="12.5703125" style="175" customWidth="1"/>
    <col min="4" max="4" width="16.5703125" style="175" customWidth="1"/>
    <col min="5" max="9" width="28.5703125" style="175" customWidth="1"/>
    <col min="10" max="16384" width="9.140625" style="175"/>
  </cols>
  <sheetData>
    <row r="1" spans="1:4" outlineLevel="1" x14ac:dyDescent="0.25">
      <c r="A1" s="426"/>
      <c r="B1" s="426"/>
      <c r="C1" s="469" t="s">
        <v>2130</v>
      </c>
      <c r="D1" s="469"/>
    </row>
    <row r="2" spans="1:4" x14ac:dyDescent="0.25">
      <c r="A2" s="428" t="s">
        <v>384</v>
      </c>
      <c r="B2" s="428"/>
      <c r="C2" s="428"/>
      <c r="D2" s="428"/>
    </row>
    <row r="3" spans="1:4" x14ac:dyDescent="0.25">
      <c r="A3" s="428" t="s">
        <v>385</v>
      </c>
      <c r="B3" s="428"/>
      <c r="C3" s="428"/>
      <c r="D3" s="428"/>
    </row>
    <row r="4" spans="1:4" x14ac:dyDescent="0.25">
      <c r="A4" s="428" t="s">
        <v>603</v>
      </c>
      <c r="B4" s="428"/>
      <c r="C4" s="428"/>
      <c r="D4" s="428"/>
    </row>
    <row r="5" spans="1:4" x14ac:dyDescent="0.25">
      <c r="A5" s="428" t="s">
        <v>386</v>
      </c>
      <c r="B5" s="428"/>
      <c r="C5" s="428"/>
      <c r="D5" s="428"/>
    </row>
    <row r="6" spans="1:4" x14ac:dyDescent="0.25">
      <c r="A6" s="428" t="s">
        <v>387</v>
      </c>
      <c r="B6" s="428"/>
      <c r="C6" s="428"/>
      <c r="D6" s="428"/>
    </row>
    <row r="7" spans="1:4" x14ac:dyDescent="0.25">
      <c r="A7" s="428" t="s">
        <v>602</v>
      </c>
      <c r="B7" s="428"/>
      <c r="C7" s="428"/>
      <c r="D7" s="428"/>
    </row>
    <row r="8" spans="1:4" outlineLevel="1" x14ac:dyDescent="0.25">
      <c r="A8" s="428" t="s">
        <v>1917</v>
      </c>
      <c r="B8" s="428"/>
      <c r="C8" s="428"/>
      <c r="D8" s="428"/>
    </row>
    <row r="9" spans="1:4" outlineLevel="1" x14ac:dyDescent="0.25">
      <c r="A9" s="428" t="s">
        <v>1356</v>
      </c>
      <c r="B9" s="428"/>
      <c r="C9" s="428"/>
      <c r="D9" s="428"/>
    </row>
    <row r="10" spans="1:4" outlineLevel="1" x14ac:dyDescent="0.25">
      <c r="A10" s="428" t="s">
        <v>388</v>
      </c>
      <c r="B10" s="428"/>
      <c r="C10" s="428"/>
      <c r="D10" s="428"/>
    </row>
    <row r="11" spans="1:4" outlineLevel="1" x14ac:dyDescent="0.25">
      <c r="A11" s="468"/>
      <c r="B11" s="468"/>
      <c r="C11" s="468"/>
      <c r="D11" s="468"/>
    </row>
    <row r="12" spans="1:4" outlineLevel="1" x14ac:dyDescent="0.25">
      <c r="A12" s="466" t="s">
        <v>384</v>
      </c>
      <c r="B12" s="467"/>
      <c r="C12" s="467"/>
      <c r="D12" s="297"/>
    </row>
    <row r="13" spans="1:4" outlineLevel="1" x14ac:dyDescent="0.25">
      <c r="A13" s="180" t="s">
        <v>1358</v>
      </c>
      <c r="B13" s="181" t="s">
        <v>1359</v>
      </c>
      <c r="C13" s="194" t="s">
        <v>1360</v>
      </c>
      <c r="D13" s="195" t="s">
        <v>2135</v>
      </c>
    </row>
    <row r="14" spans="1:4" outlineLevel="1" x14ac:dyDescent="0.25">
      <c r="A14" s="196" t="s">
        <v>1185</v>
      </c>
      <c r="B14" s="197" t="s">
        <v>42</v>
      </c>
      <c r="C14" s="201">
        <v>123</v>
      </c>
      <c r="D14" s="198">
        <v>62</v>
      </c>
    </row>
    <row r="15" spans="1:4" outlineLevel="1" x14ac:dyDescent="0.25">
      <c r="A15" s="185" t="s">
        <v>1209</v>
      </c>
      <c r="B15" s="178" t="s">
        <v>42</v>
      </c>
      <c r="C15" s="179">
        <v>123</v>
      </c>
      <c r="D15" s="186">
        <v>60</v>
      </c>
    </row>
    <row r="16" spans="1:4" outlineLevel="1" x14ac:dyDescent="0.25">
      <c r="A16" s="298" t="s">
        <v>97</v>
      </c>
      <c r="B16" s="267" t="s">
        <v>42</v>
      </c>
      <c r="C16" s="89">
        <v>122</v>
      </c>
      <c r="D16" s="184">
        <v>60</v>
      </c>
    </row>
    <row r="17" spans="1:4" outlineLevel="1" x14ac:dyDescent="0.25">
      <c r="A17" s="299" t="s">
        <v>2035</v>
      </c>
      <c r="B17" s="178" t="s">
        <v>42</v>
      </c>
      <c r="C17" s="179">
        <v>124</v>
      </c>
      <c r="D17" s="199" t="s">
        <v>1447</v>
      </c>
    </row>
    <row r="18" spans="1:4" outlineLevel="1" x14ac:dyDescent="0.25">
      <c r="A18" s="183" t="s">
        <v>1221</v>
      </c>
      <c r="B18" s="267" t="s">
        <v>42</v>
      </c>
      <c r="C18" s="89">
        <v>124</v>
      </c>
      <c r="D18" s="184">
        <v>61</v>
      </c>
    </row>
    <row r="19" spans="1:4" outlineLevel="1" x14ac:dyDescent="0.25">
      <c r="A19" s="187" t="s">
        <v>554</v>
      </c>
      <c r="B19" s="178" t="s">
        <v>42</v>
      </c>
      <c r="C19" s="179">
        <v>124</v>
      </c>
      <c r="D19" s="186">
        <v>60</v>
      </c>
    </row>
    <row r="20" spans="1:4" outlineLevel="1" x14ac:dyDescent="0.25">
      <c r="A20" s="183" t="s">
        <v>1367</v>
      </c>
      <c r="B20" s="267" t="s">
        <v>42</v>
      </c>
      <c r="C20" s="89">
        <v>124</v>
      </c>
      <c r="D20" s="189" t="s">
        <v>2137</v>
      </c>
    </row>
    <row r="21" spans="1:4" outlineLevel="1" x14ac:dyDescent="0.25">
      <c r="A21" s="187" t="s">
        <v>1187</v>
      </c>
      <c r="B21" s="178" t="s">
        <v>426</v>
      </c>
      <c r="C21" s="179">
        <v>123</v>
      </c>
      <c r="D21" s="186">
        <v>62</v>
      </c>
    </row>
    <row r="22" spans="1:4" outlineLevel="1" x14ac:dyDescent="0.25">
      <c r="A22" s="183" t="s">
        <v>105</v>
      </c>
      <c r="B22" s="267" t="s">
        <v>42</v>
      </c>
      <c r="C22" s="89">
        <v>122</v>
      </c>
      <c r="D22" s="184">
        <v>60</v>
      </c>
    </row>
    <row r="23" spans="1:4" outlineLevel="1" x14ac:dyDescent="0.25">
      <c r="A23" s="185" t="s">
        <v>1210</v>
      </c>
      <c r="B23" s="178" t="s">
        <v>42</v>
      </c>
      <c r="C23" s="179">
        <v>123</v>
      </c>
      <c r="D23" s="186">
        <v>62</v>
      </c>
    </row>
    <row r="24" spans="1:4" outlineLevel="1" x14ac:dyDescent="0.25">
      <c r="A24" s="188" t="s">
        <v>1222</v>
      </c>
      <c r="B24" s="267" t="s">
        <v>42</v>
      </c>
      <c r="C24" s="89">
        <v>124</v>
      </c>
      <c r="D24" s="189" t="s">
        <v>531</v>
      </c>
    </row>
    <row r="25" spans="1:4" outlineLevel="1" x14ac:dyDescent="0.25">
      <c r="A25" s="185" t="s">
        <v>134</v>
      </c>
      <c r="B25" s="178" t="s">
        <v>42</v>
      </c>
      <c r="C25" s="179">
        <v>124</v>
      </c>
      <c r="D25" s="186">
        <v>61</v>
      </c>
    </row>
    <row r="26" spans="1:4" outlineLevel="1" x14ac:dyDescent="0.25">
      <c r="A26" s="183" t="s">
        <v>1195</v>
      </c>
      <c r="B26" s="267" t="s">
        <v>42</v>
      </c>
      <c r="C26" s="89">
        <v>122</v>
      </c>
      <c r="D26" s="184">
        <v>61</v>
      </c>
    </row>
    <row r="27" spans="1:4" outlineLevel="1" x14ac:dyDescent="0.25">
      <c r="A27" s="185" t="s">
        <v>1199</v>
      </c>
      <c r="B27" s="178" t="s">
        <v>42</v>
      </c>
      <c r="C27" s="179">
        <v>124</v>
      </c>
      <c r="D27" s="186">
        <v>62</v>
      </c>
    </row>
    <row r="28" spans="1:4" outlineLevel="1" x14ac:dyDescent="0.25">
      <c r="A28" s="183" t="s">
        <v>1083</v>
      </c>
      <c r="B28" s="267" t="s">
        <v>31</v>
      </c>
      <c r="C28" s="89">
        <v>124</v>
      </c>
      <c r="D28" s="184">
        <v>62</v>
      </c>
    </row>
    <row r="29" spans="1:4" outlineLevel="1" x14ac:dyDescent="0.25">
      <c r="A29" s="185" t="s">
        <v>1205</v>
      </c>
      <c r="B29" s="178" t="s">
        <v>605</v>
      </c>
      <c r="C29" s="179">
        <v>124</v>
      </c>
      <c r="D29" s="186">
        <v>61</v>
      </c>
    </row>
    <row r="30" spans="1:4" outlineLevel="1" x14ac:dyDescent="0.25">
      <c r="A30" s="183" t="s">
        <v>1182</v>
      </c>
      <c r="B30" s="267" t="s">
        <v>31</v>
      </c>
      <c r="C30" s="89">
        <v>124</v>
      </c>
      <c r="D30" s="184">
        <v>62</v>
      </c>
    </row>
    <row r="31" spans="1:4" outlineLevel="1" x14ac:dyDescent="0.25">
      <c r="A31" s="185" t="s">
        <v>1196</v>
      </c>
      <c r="B31" s="178" t="s">
        <v>31</v>
      </c>
      <c r="C31" s="179">
        <v>122</v>
      </c>
      <c r="D31" s="186">
        <v>62</v>
      </c>
    </row>
    <row r="32" spans="1:4" outlineLevel="1" x14ac:dyDescent="0.25">
      <c r="A32" s="183" t="s">
        <v>3</v>
      </c>
      <c r="B32" s="267" t="s">
        <v>42</v>
      </c>
      <c r="C32" s="89">
        <v>122</v>
      </c>
      <c r="D32" s="184">
        <v>61</v>
      </c>
    </row>
    <row r="33" spans="1:4" outlineLevel="1" x14ac:dyDescent="0.25">
      <c r="A33" s="185" t="s">
        <v>1206</v>
      </c>
      <c r="B33" s="178" t="s">
        <v>42</v>
      </c>
      <c r="C33" s="179">
        <v>124</v>
      </c>
      <c r="D33" s="186">
        <v>61</v>
      </c>
    </row>
    <row r="34" spans="1:4" outlineLevel="1" x14ac:dyDescent="0.25">
      <c r="A34" s="261" t="s">
        <v>1203</v>
      </c>
      <c r="B34" s="262" t="s">
        <v>938</v>
      </c>
      <c r="C34" s="263" t="s">
        <v>1329</v>
      </c>
      <c r="D34" s="264">
        <v>59</v>
      </c>
    </row>
    <row r="35" spans="1:4" outlineLevel="1" x14ac:dyDescent="0.25">
      <c r="A35" s="187" t="s">
        <v>1223</v>
      </c>
      <c r="B35" s="178" t="s">
        <v>950</v>
      </c>
      <c r="C35" s="179">
        <v>124</v>
      </c>
      <c r="D35" s="186">
        <v>62</v>
      </c>
    </row>
    <row r="36" spans="1:4" outlineLevel="1" x14ac:dyDescent="0.25">
      <c r="A36" s="183" t="s">
        <v>1211</v>
      </c>
      <c r="B36" s="267" t="s">
        <v>42</v>
      </c>
      <c r="C36" s="89">
        <v>123</v>
      </c>
      <c r="D36" s="184">
        <v>59</v>
      </c>
    </row>
    <row r="37" spans="1:4" outlineLevel="1" x14ac:dyDescent="0.25">
      <c r="A37" s="185" t="s">
        <v>213</v>
      </c>
      <c r="B37" s="178" t="s">
        <v>31</v>
      </c>
      <c r="C37" s="179">
        <v>122</v>
      </c>
      <c r="D37" s="186">
        <v>62</v>
      </c>
    </row>
    <row r="38" spans="1:4" outlineLevel="1" x14ac:dyDescent="0.25">
      <c r="A38" s="183" t="s">
        <v>1224</v>
      </c>
      <c r="B38" s="267" t="s">
        <v>42</v>
      </c>
      <c r="C38" s="89">
        <v>124</v>
      </c>
      <c r="D38" s="184">
        <v>62</v>
      </c>
    </row>
    <row r="39" spans="1:4" outlineLevel="1" x14ac:dyDescent="0.25">
      <c r="A39" s="187" t="s">
        <v>1225</v>
      </c>
      <c r="B39" s="178" t="s">
        <v>42</v>
      </c>
      <c r="C39" s="179">
        <v>124</v>
      </c>
      <c r="D39" s="186">
        <v>61</v>
      </c>
    </row>
    <row r="40" spans="1:4" x14ac:dyDescent="0.25">
      <c r="A40" s="183" t="s">
        <v>1368</v>
      </c>
      <c r="B40" s="267" t="s">
        <v>42</v>
      </c>
      <c r="C40" s="89">
        <v>124</v>
      </c>
      <c r="D40" s="184">
        <v>62</v>
      </c>
    </row>
    <row r="41" spans="1:4" outlineLevel="1" x14ac:dyDescent="0.25">
      <c r="A41" s="185" t="s">
        <v>1208</v>
      </c>
      <c r="B41" s="178" t="s">
        <v>31</v>
      </c>
      <c r="C41" s="179">
        <v>122</v>
      </c>
      <c r="D41" s="186">
        <v>62</v>
      </c>
    </row>
    <row r="42" spans="1:4" outlineLevel="1" x14ac:dyDescent="0.25">
      <c r="A42" s="190" t="s">
        <v>1213</v>
      </c>
      <c r="B42" s="191" t="s">
        <v>31</v>
      </c>
      <c r="C42" s="192">
        <v>123</v>
      </c>
      <c r="D42" s="193">
        <v>62</v>
      </c>
    </row>
    <row r="43" spans="1:4" outlineLevel="1" x14ac:dyDescent="0.25">
      <c r="A43" s="462" t="s">
        <v>1519</v>
      </c>
      <c r="B43" s="462"/>
      <c r="C43" s="462"/>
      <c r="D43" s="462"/>
    </row>
    <row r="44" spans="1:4" ht="30.95" customHeight="1" outlineLevel="1" x14ac:dyDescent="0.25">
      <c r="A44" s="463" t="s">
        <v>2136</v>
      </c>
      <c r="B44" s="463"/>
      <c r="C44" s="463"/>
      <c r="D44" s="463"/>
    </row>
    <row r="45" spans="1:4" outlineLevel="1" x14ac:dyDescent="0.25">
      <c r="A45" s="465"/>
      <c r="B45" s="465"/>
      <c r="C45" s="465"/>
      <c r="D45" s="465"/>
    </row>
    <row r="46" spans="1:4" outlineLevel="1" x14ac:dyDescent="0.25">
      <c r="A46" s="464" t="s">
        <v>385</v>
      </c>
      <c r="B46" s="464"/>
      <c r="C46" s="464"/>
      <c r="D46" s="267"/>
    </row>
    <row r="47" spans="1:4" outlineLevel="1" x14ac:dyDescent="0.25">
      <c r="A47" s="180" t="s">
        <v>1358</v>
      </c>
      <c r="B47" s="181" t="s">
        <v>1359</v>
      </c>
      <c r="C47" s="181" t="s">
        <v>1360</v>
      </c>
      <c r="D47" s="182" t="s">
        <v>2135</v>
      </c>
    </row>
    <row r="48" spans="1:4" outlineLevel="1" x14ac:dyDescent="0.25">
      <c r="A48" s="196" t="s">
        <v>1227</v>
      </c>
      <c r="B48" s="197" t="s">
        <v>426</v>
      </c>
      <c r="C48" s="197">
        <v>124</v>
      </c>
      <c r="D48" s="198">
        <v>62</v>
      </c>
    </row>
    <row r="49" spans="1:4" outlineLevel="1" x14ac:dyDescent="0.25">
      <c r="A49" s="185" t="s">
        <v>1216</v>
      </c>
      <c r="B49" s="178" t="s">
        <v>197</v>
      </c>
      <c r="C49" s="178">
        <v>124</v>
      </c>
      <c r="D49" s="186">
        <v>62</v>
      </c>
    </row>
    <row r="50" spans="1:4" outlineLevel="1" x14ac:dyDescent="0.25">
      <c r="A50" s="183" t="s">
        <v>1228</v>
      </c>
      <c r="B50" s="267" t="s">
        <v>42</v>
      </c>
      <c r="C50" s="267">
        <v>124</v>
      </c>
      <c r="D50" s="189" t="s">
        <v>2308</v>
      </c>
    </row>
    <row r="51" spans="1:4" outlineLevel="1" x14ac:dyDescent="0.25">
      <c r="A51" s="185" t="s">
        <v>1229</v>
      </c>
      <c r="B51" s="178" t="s">
        <v>673</v>
      </c>
      <c r="C51" s="178">
        <v>124</v>
      </c>
      <c r="D51" s="186">
        <v>62</v>
      </c>
    </row>
    <row r="52" spans="1:4" outlineLevel="1" x14ac:dyDescent="0.25">
      <c r="A52" s="188" t="s">
        <v>554</v>
      </c>
      <c r="B52" s="267" t="s">
        <v>42</v>
      </c>
      <c r="C52" s="267">
        <v>124</v>
      </c>
      <c r="D52" s="184">
        <v>61</v>
      </c>
    </row>
    <row r="53" spans="1:4" outlineLevel="1" x14ac:dyDescent="0.25">
      <c r="A53" s="185" t="s">
        <v>1367</v>
      </c>
      <c r="B53" s="178" t="s">
        <v>42</v>
      </c>
      <c r="C53" s="178">
        <v>124</v>
      </c>
      <c r="D53" s="186">
        <v>62</v>
      </c>
    </row>
    <row r="54" spans="1:4" outlineLevel="1" x14ac:dyDescent="0.25">
      <c r="A54" s="183" t="s">
        <v>105</v>
      </c>
      <c r="B54" s="267" t="s">
        <v>42</v>
      </c>
      <c r="C54" s="267">
        <v>124</v>
      </c>
      <c r="D54" s="189" t="s">
        <v>2138</v>
      </c>
    </row>
    <row r="55" spans="1:4" outlineLevel="1" x14ac:dyDescent="0.25">
      <c r="A55" s="185" t="s">
        <v>1230</v>
      </c>
      <c r="B55" s="178" t="s">
        <v>31</v>
      </c>
      <c r="C55" s="178">
        <v>124</v>
      </c>
      <c r="D55" s="199" t="s">
        <v>499</v>
      </c>
    </row>
    <row r="56" spans="1:4" outlineLevel="1" x14ac:dyDescent="0.25">
      <c r="A56" s="183" t="s">
        <v>1231</v>
      </c>
      <c r="B56" s="267" t="s">
        <v>426</v>
      </c>
      <c r="C56" s="267">
        <v>124</v>
      </c>
      <c r="D56" s="184">
        <v>62</v>
      </c>
    </row>
    <row r="57" spans="1:4" outlineLevel="1" x14ac:dyDescent="0.25">
      <c r="A57" s="187" t="s">
        <v>1364</v>
      </c>
      <c r="B57" s="178" t="s">
        <v>203</v>
      </c>
      <c r="C57" s="178">
        <v>124</v>
      </c>
      <c r="D57" s="186">
        <v>62</v>
      </c>
    </row>
    <row r="58" spans="1:4" outlineLevel="1" x14ac:dyDescent="0.25">
      <c r="A58" s="183" t="s">
        <v>1199</v>
      </c>
      <c r="B58" s="267" t="s">
        <v>625</v>
      </c>
      <c r="C58" s="267">
        <v>124</v>
      </c>
      <c r="D58" s="184">
        <v>62</v>
      </c>
    </row>
    <row r="59" spans="1:4" outlineLevel="1" x14ac:dyDescent="0.25">
      <c r="A59" s="185" t="s">
        <v>1083</v>
      </c>
      <c r="B59" s="178" t="s">
        <v>31</v>
      </c>
      <c r="C59" s="178">
        <v>124</v>
      </c>
      <c r="D59" s="186">
        <v>62</v>
      </c>
    </row>
    <row r="60" spans="1:4" outlineLevel="1" x14ac:dyDescent="0.25">
      <c r="A60" s="183" t="s">
        <v>1205</v>
      </c>
      <c r="B60" s="267" t="s">
        <v>625</v>
      </c>
      <c r="C60" s="267">
        <v>124</v>
      </c>
      <c r="D60" s="184">
        <v>62</v>
      </c>
    </row>
    <row r="61" spans="1:4" outlineLevel="1" x14ac:dyDescent="0.25">
      <c r="A61" s="185" t="s">
        <v>855</v>
      </c>
      <c r="B61" s="178" t="s">
        <v>42</v>
      </c>
      <c r="C61" s="178">
        <v>124</v>
      </c>
      <c r="D61" s="186">
        <v>62</v>
      </c>
    </row>
    <row r="62" spans="1:4" outlineLevel="1" x14ac:dyDescent="0.25">
      <c r="A62" s="188" t="s">
        <v>2269</v>
      </c>
      <c r="B62" s="267" t="s">
        <v>42</v>
      </c>
      <c r="C62" s="267">
        <v>124</v>
      </c>
      <c r="D62" s="184">
        <v>62</v>
      </c>
    </row>
    <row r="63" spans="1:4" outlineLevel="1" x14ac:dyDescent="0.25">
      <c r="A63" s="187" t="s">
        <v>1188</v>
      </c>
      <c r="B63" s="178" t="s">
        <v>426</v>
      </c>
      <c r="C63" s="178">
        <v>124</v>
      </c>
      <c r="D63" s="186">
        <v>62</v>
      </c>
    </row>
    <row r="64" spans="1:4" outlineLevel="1" x14ac:dyDescent="0.25">
      <c r="A64" s="183" t="s">
        <v>1232</v>
      </c>
      <c r="B64" s="267" t="s">
        <v>673</v>
      </c>
      <c r="C64" s="267">
        <v>124</v>
      </c>
      <c r="D64" s="184">
        <v>62</v>
      </c>
    </row>
    <row r="65" spans="1:4" outlineLevel="1" x14ac:dyDescent="0.25">
      <c r="A65" s="187" t="s">
        <v>1992</v>
      </c>
      <c r="B65" s="178" t="s">
        <v>426</v>
      </c>
      <c r="C65" s="178">
        <v>124</v>
      </c>
      <c r="D65" s="186">
        <v>62</v>
      </c>
    </row>
    <row r="66" spans="1:4" outlineLevel="1" x14ac:dyDescent="0.25">
      <c r="A66" s="183" t="s">
        <v>1215</v>
      </c>
      <c r="B66" s="267" t="s">
        <v>625</v>
      </c>
      <c r="C66" s="267">
        <v>124</v>
      </c>
      <c r="D66" s="184">
        <v>62</v>
      </c>
    </row>
    <row r="67" spans="1:4" outlineLevel="1" x14ac:dyDescent="0.25">
      <c r="A67" s="299" t="s">
        <v>2304</v>
      </c>
      <c r="B67" s="178" t="s">
        <v>42</v>
      </c>
      <c r="C67" s="178">
        <v>124</v>
      </c>
      <c r="D67" s="199" t="s">
        <v>2181</v>
      </c>
    </row>
    <row r="68" spans="1:4" outlineLevel="1" x14ac:dyDescent="0.25">
      <c r="A68" s="183" t="s">
        <v>11</v>
      </c>
      <c r="B68" s="267" t="s">
        <v>31</v>
      </c>
      <c r="C68" s="267">
        <v>124</v>
      </c>
      <c r="D68" s="184">
        <v>62</v>
      </c>
    </row>
    <row r="69" spans="1:4" outlineLevel="1" x14ac:dyDescent="0.25">
      <c r="A69" s="187" t="s">
        <v>1233</v>
      </c>
      <c r="B69" s="178" t="s">
        <v>426</v>
      </c>
      <c r="C69" s="178">
        <v>124</v>
      </c>
      <c r="D69" s="186">
        <v>62</v>
      </c>
    </row>
    <row r="70" spans="1:4" outlineLevel="1" x14ac:dyDescent="0.25">
      <c r="A70" s="183" t="s">
        <v>1189</v>
      </c>
      <c r="B70" s="267" t="s">
        <v>1234</v>
      </c>
      <c r="C70" s="267">
        <v>124</v>
      </c>
      <c r="D70" s="184">
        <v>62</v>
      </c>
    </row>
    <row r="71" spans="1:4" outlineLevel="1" x14ac:dyDescent="0.25">
      <c r="A71" s="185" t="s">
        <v>1235</v>
      </c>
      <c r="B71" s="178" t="s">
        <v>31</v>
      </c>
      <c r="C71" s="178">
        <v>124</v>
      </c>
      <c r="D71" s="186">
        <v>62</v>
      </c>
    </row>
    <row r="72" spans="1:4" outlineLevel="1" x14ac:dyDescent="0.25">
      <c r="A72" s="188" t="s">
        <v>1176</v>
      </c>
      <c r="B72" s="267" t="s">
        <v>426</v>
      </c>
      <c r="C72" s="267">
        <v>124</v>
      </c>
      <c r="D72" s="184">
        <v>62</v>
      </c>
    </row>
    <row r="73" spans="1:4" outlineLevel="1" x14ac:dyDescent="0.25">
      <c r="A73" s="187" t="s">
        <v>1179</v>
      </c>
      <c r="B73" s="178" t="s">
        <v>426</v>
      </c>
      <c r="C73" s="178">
        <v>124</v>
      </c>
      <c r="D73" s="186">
        <v>62</v>
      </c>
    </row>
    <row r="74" spans="1:4" outlineLevel="1" x14ac:dyDescent="0.25">
      <c r="A74" s="183" t="s">
        <v>3</v>
      </c>
      <c r="B74" s="267" t="s">
        <v>42</v>
      </c>
      <c r="C74" s="267">
        <v>124</v>
      </c>
      <c r="D74" s="189" t="s">
        <v>2184</v>
      </c>
    </row>
    <row r="75" spans="1:4" outlineLevel="1" x14ac:dyDescent="0.25">
      <c r="A75" s="185" t="s">
        <v>1206</v>
      </c>
      <c r="B75" s="178" t="s">
        <v>625</v>
      </c>
      <c r="C75" s="178">
        <v>124</v>
      </c>
      <c r="D75" s="199" t="s">
        <v>2184</v>
      </c>
    </row>
    <row r="76" spans="1:4" outlineLevel="1" x14ac:dyDescent="0.25">
      <c r="A76" s="183" t="s">
        <v>1236</v>
      </c>
      <c r="B76" s="267" t="s">
        <v>31</v>
      </c>
      <c r="C76" s="267">
        <v>124</v>
      </c>
      <c r="D76" s="184">
        <v>62</v>
      </c>
    </row>
    <row r="77" spans="1:4" outlineLevel="1" x14ac:dyDescent="0.25">
      <c r="A77" s="185" t="s">
        <v>1203</v>
      </c>
      <c r="B77" s="178" t="s">
        <v>1362</v>
      </c>
      <c r="C77" s="178">
        <v>124</v>
      </c>
      <c r="D77" s="186">
        <v>62</v>
      </c>
    </row>
    <row r="78" spans="1:4" outlineLevel="1" x14ac:dyDescent="0.25">
      <c r="A78" s="183" t="s">
        <v>1331</v>
      </c>
      <c r="B78" s="267" t="s">
        <v>1330</v>
      </c>
      <c r="C78" s="267">
        <v>130</v>
      </c>
      <c r="D78" s="184">
        <v>62</v>
      </c>
    </row>
    <row r="79" spans="1:4" outlineLevel="1" x14ac:dyDescent="0.25">
      <c r="A79" s="185" t="s">
        <v>1237</v>
      </c>
      <c r="B79" s="178" t="s">
        <v>939</v>
      </c>
      <c r="C79" s="178">
        <v>124</v>
      </c>
      <c r="D79" s="186">
        <v>62</v>
      </c>
    </row>
    <row r="80" spans="1:4" outlineLevel="1" x14ac:dyDescent="0.25">
      <c r="A80" s="188" t="s">
        <v>1223</v>
      </c>
      <c r="B80" s="267" t="s">
        <v>950</v>
      </c>
      <c r="C80" s="267">
        <v>124</v>
      </c>
      <c r="D80" s="184">
        <v>61</v>
      </c>
    </row>
    <row r="81" spans="1:4" outlineLevel="1" x14ac:dyDescent="0.25">
      <c r="A81" s="185" t="s">
        <v>213</v>
      </c>
      <c r="B81" s="178" t="s">
        <v>31</v>
      </c>
      <c r="C81" s="178">
        <v>124</v>
      </c>
      <c r="D81" s="186">
        <v>62</v>
      </c>
    </row>
    <row r="82" spans="1:4" outlineLevel="1" x14ac:dyDescent="0.25">
      <c r="A82" s="183" t="s">
        <v>158</v>
      </c>
      <c r="B82" s="267" t="s">
        <v>31</v>
      </c>
      <c r="C82" s="267">
        <v>124</v>
      </c>
      <c r="D82" s="184">
        <v>62</v>
      </c>
    </row>
    <row r="83" spans="1:4" outlineLevel="1" x14ac:dyDescent="0.25">
      <c r="A83" s="187" t="s">
        <v>1370</v>
      </c>
      <c r="B83" s="178" t="s">
        <v>42</v>
      </c>
      <c r="C83" s="178">
        <v>124</v>
      </c>
      <c r="D83" s="186">
        <v>62</v>
      </c>
    </row>
    <row r="84" spans="1:4" x14ac:dyDescent="0.25">
      <c r="A84" s="265" t="s">
        <v>1239</v>
      </c>
      <c r="B84" s="262" t="s">
        <v>1238</v>
      </c>
      <c r="C84" s="262">
        <v>124</v>
      </c>
      <c r="D84" s="184">
        <v>62</v>
      </c>
    </row>
    <row r="85" spans="1:4" outlineLevel="1" x14ac:dyDescent="0.25">
      <c r="A85" s="185" t="s">
        <v>1240</v>
      </c>
      <c r="B85" s="178" t="s">
        <v>42</v>
      </c>
      <c r="C85" s="178">
        <v>124</v>
      </c>
      <c r="D85" s="186">
        <v>62</v>
      </c>
    </row>
    <row r="86" spans="1:4" outlineLevel="1" x14ac:dyDescent="0.25">
      <c r="A86" s="183" t="s">
        <v>1208</v>
      </c>
      <c r="B86" s="267" t="s">
        <v>625</v>
      </c>
      <c r="C86" s="267">
        <v>124</v>
      </c>
      <c r="D86" s="184">
        <v>62</v>
      </c>
    </row>
    <row r="87" spans="1:4" outlineLevel="1" x14ac:dyDescent="0.25">
      <c r="A87" s="185" t="s">
        <v>1212</v>
      </c>
      <c r="B87" s="178" t="s">
        <v>1058</v>
      </c>
      <c r="C87" s="178">
        <v>124</v>
      </c>
      <c r="D87" s="186">
        <v>62</v>
      </c>
    </row>
    <row r="88" spans="1:4" outlineLevel="1" x14ac:dyDescent="0.25">
      <c r="A88" s="322" t="s">
        <v>1241</v>
      </c>
      <c r="B88" s="191" t="s">
        <v>42</v>
      </c>
      <c r="C88" s="191">
        <v>124</v>
      </c>
      <c r="D88" s="193">
        <v>62</v>
      </c>
    </row>
    <row r="89" spans="1:4" outlineLevel="1" x14ac:dyDescent="0.25">
      <c r="A89" s="462" t="s">
        <v>1519</v>
      </c>
      <c r="B89" s="462"/>
      <c r="C89" s="462"/>
      <c r="D89" s="462"/>
    </row>
    <row r="90" spans="1:4" ht="29.25" customHeight="1" outlineLevel="1" x14ac:dyDescent="0.25">
      <c r="A90" s="463" t="s">
        <v>2136</v>
      </c>
      <c r="B90" s="463"/>
      <c r="C90" s="463"/>
      <c r="D90" s="463"/>
    </row>
    <row r="91" spans="1:4" outlineLevel="1" x14ac:dyDescent="0.25">
      <c r="A91" s="465"/>
      <c r="B91" s="465"/>
      <c r="C91" s="465"/>
      <c r="D91" s="465"/>
    </row>
    <row r="92" spans="1:4" outlineLevel="1" x14ac:dyDescent="0.25">
      <c r="A92" s="464" t="s">
        <v>603</v>
      </c>
      <c r="B92" s="464"/>
      <c r="C92" s="464"/>
      <c r="D92" s="267"/>
    </row>
    <row r="93" spans="1:4" outlineLevel="1" x14ac:dyDescent="0.25">
      <c r="A93" s="180" t="s">
        <v>1358</v>
      </c>
      <c r="B93" s="181" t="s">
        <v>1359</v>
      </c>
      <c r="C93" s="181" t="s">
        <v>1360</v>
      </c>
      <c r="D93" s="182" t="s">
        <v>2135</v>
      </c>
    </row>
    <row r="94" spans="1:4" outlineLevel="1" x14ac:dyDescent="0.25">
      <c r="A94" s="196" t="s">
        <v>1185</v>
      </c>
      <c r="B94" s="197" t="s">
        <v>426</v>
      </c>
      <c r="C94" s="201">
        <v>121</v>
      </c>
      <c r="D94" s="198">
        <v>60</v>
      </c>
    </row>
    <row r="95" spans="1:4" outlineLevel="1" x14ac:dyDescent="0.25">
      <c r="A95" s="185" t="s">
        <v>1216</v>
      </c>
      <c r="B95" s="178" t="s">
        <v>31</v>
      </c>
      <c r="C95" s="178">
        <v>124</v>
      </c>
      <c r="D95" s="186">
        <v>62</v>
      </c>
    </row>
    <row r="96" spans="1:4" outlineLevel="1" x14ac:dyDescent="0.25">
      <c r="A96" s="188" t="s">
        <v>554</v>
      </c>
      <c r="B96" s="267" t="s">
        <v>42</v>
      </c>
      <c r="C96" s="267">
        <v>124</v>
      </c>
      <c r="D96" s="184">
        <v>62</v>
      </c>
    </row>
    <row r="97" spans="1:4" outlineLevel="1" x14ac:dyDescent="0.25">
      <c r="A97" s="187" t="s">
        <v>1187</v>
      </c>
      <c r="B97" s="178" t="s">
        <v>426</v>
      </c>
      <c r="C97" s="178">
        <v>121</v>
      </c>
      <c r="D97" s="186">
        <v>62</v>
      </c>
    </row>
    <row r="98" spans="1:4" outlineLevel="1" x14ac:dyDescent="0.25">
      <c r="A98" s="183" t="s">
        <v>105</v>
      </c>
      <c r="B98" s="267" t="s">
        <v>42</v>
      </c>
      <c r="C98" s="267">
        <v>124</v>
      </c>
      <c r="D98" s="184">
        <v>60</v>
      </c>
    </row>
    <row r="99" spans="1:4" outlineLevel="1" x14ac:dyDescent="0.25">
      <c r="A99" s="185" t="s">
        <v>1197</v>
      </c>
      <c r="B99" s="178" t="s">
        <v>42</v>
      </c>
      <c r="C99" s="178">
        <v>122</v>
      </c>
      <c r="D99" s="186">
        <v>60</v>
      </c>
    </row>
    <row r="100" spans="1:4" outlineLevel="1" x14ac:dyDescent="0.25">
      <c r="A100" s="183" t="s">
        <v>1338</v>
      </c>
      <c r="B100" s="267" t="s">
        <v>42</v>
      </c>
      <c r="C100" s="267">
        <v>128</v>
      </c>
      <c r="D100" s="184">
        <v>64</v>
      </c>
    </row>
    <row r="101" spans="1:4" outlineLevel="1" x14ac:dyDescent="0.25">
      <c r="A101" s="187" t="s">
        <v>1214</v>
      </c>
      <c r="B101" s="178" t="s">
        <v>42</v>
      </c>
      <c r="C101" s="178">
        <v>123</v>
      </c>
      <c r="D101" s="186">
        <v>62</v>
      </c>
    </row>
    <row r="102" spans="1:4" outlineLevel="1" x14ac:dyDescent="0.25">
      <c r="A102" s="183" t="s">
        <v>1339</v>
      </c>
      <c r="B102" s="267" t="s">
        <v>42</v>
      </c>
      <c r="C102" s="267">
        <v>128</v>
      </c>
      <c r="D102" s="184">
        <v>63</v>
      </c>
    </row>
    <row r="103" spans="1:4" outlineLevel="1" x14ac:dyDescent="0.25">
      <c r="A103" s="185" t="s">
        <v>134</v>
      </c>
      <c r="B103" s="178" t="s">
        <v>42</v>
      </c>
      <c r="C103" s="178">
        <v>128</v>
      </c>
      <c r="D103" s="199">
        <v>64</v>
      </c>
    </row>
    <row r="104" spans="1:4" outlineLevel="1" x14ac:dyDescent="0.25">
      <c r="A104" s="183" t="s">
        <v>1198</v>
      </c>
      <c r="B104" s="267" t="s">
        <v>42</v>
      </c>
      <c r="C104" s="267">
        <v>122</v>
      </c>
      <c r="D104" s="184">
        <v>61</v>
      </c>
    </row>
    <row r="105" spans="1:4" outlineLevel="1" x14ac:dyDescent="0.25">
      <c r="A105" s="299" t="s">
        <v>2041</v>
      </c>
      <c r="B105" s="178" t="s">
        <v>42</v>
      </c>
      <c r="C105" s="178">
        <v>124</v>
      </c>
      <c r="D105" s="199" t="s">
        <v>2137</v>
      </c>
    </row>
    <row r="106" spans="1:4" outlineLevel="1" x14ac:dyDescent="0.25">
      <c r="A106" s="188" t="s">
        <v>22</v>
      </c>
      <c r="B106" s="267" t="s">
        <v>426</v>
      </c>
      <c r="C106" s="267">
        <v>121</v>
      </c>
      <c r="D106" s="184">
        <v>62</v>
      </c>
    </row>
    <row r="107" spans="1:4" outlineLevel="1" x14ac:dyDescent="0.25">
      <c r="A107" s="185" t="s">
        <v>1340</v>
      </c>
      <c r="B107" s="178" t="s">
        <v>42</v>
      </c>
      <c r="C107" s="178">
        <v>128</v>
      </c>
      <c r="D107" s="199">
        <v>64</v>
      </c>
    </row>
    <row r="108" spans="1:4" outlineLevel="1" x14ac:dyDescent="0.25">
      <c r="A108" s="183" t="s">
        <v>1199</v>
      </c>
      <c r="B108" s="267" t="s">
        <v>625</v>
      </c>
      <c r="C108" s="267">
        <v>122</v>
      </c>
      <c r="D108" s="184">
        <v>62</v>
      </c>
    </row>
    <row r="109" spans="1:4" outlineLevel="1" x14ac:dyDescent="0.25">
      <c r="A109" s="185" t="s">
        <v>1083</v>
      </c>
      <c r="B109" s="178" t="s">
        <v>31</v>
      </c>
      <c r="C109" s="178">
        <v>124</v>
      </c>
      <c r="D109" s="186">
        <v>62</v>
      </c>
    </row>
    <row r="110" spans="1:4" outlineLevel="1" x14ac:dyDescent="0.25">
      <c r="A110" s="183" t="s">
        <v>1205</v>
      </c>
      <c r="B110" s="267" t="s">
        <v>31</v>
      </c>
      <c r="C110" s="267">
        <v>124</v>
      </c>
      <c r="D110" s="184">
        <v>61</v>
      </c>
    </row>
    <row r="111" spans="1:4" outlineLevel="1" x14ac:dyDescent="0.25">
      <c r="A111" s="187" t="s">
        <v>1194</v>
      </c>
      <c r="B111" s="178" t="s">
        <v>426</v>
      </c>
      <c r="C111" s="178">
        <v>121</v>
      </c>
      <c r="D111" s="186">
        <v>62</v>
      </c>
    </row>
    <row r="112" spans="1:4" outlineLevel="1" x14ac:dyDescent="0.25">
      <c r="A112" s="188" t="s">
        <v>1188</v>
      </c>
      <c r="B112" s="267" t="s">
        <v>426</v>
      </c>
      <c r="C112" s="267">
        <v>121</v>
      </c>
      <c r="D112" s="184">
        <v>62</v>
      </c>
    </row>
    <row r="113" spans="1:4" outlineLevel="1" x14ac:dyDescent="0.25">
      <c r="A113" s="185" t="s">
        <v>1218</v>
      </c>
      <c r="B113" s="178" t="s">
        <v>31</v>
      </c>
      <c r="C113" s="178">
        <v>124</v>
      </c>
      <c r="D113" s="186">
        <v>62</v>
      </c>
    </row>
    <row r="114" spans="1:4" outlineLevel="1" x14ac:dyDescent="0.25">
      <c r="A114" s="183" t="s">
        <v>1200</v>
      </c>
      <c r="B114" s="267" t="s">
        <v>42</v>
      </c>
      <c r="C114" s="267">
        <v>122</v>
      </c>
      <c r="D114" s="189" t="s">
        <v>2184</v>
      </c>
    </row>
    <row r="115" spans="1:4" outlineLevel="1" x14ac:dyDescent="0.25">
      <c r="A115" s="185" t="s">
        <v>1215</v>
      </c>
      <c r="B115" s="178" t="s">
        <v>42</v>
      </c>
      <c r="C115" s="178">
        <v>123</v>
      </c>
      <c r="D115" s="186">
        <v>62</v>
      </c>
    </row>
    <row r="116" spans="1:4" outlineLevel="1" x14ac:dyDescent="0.25">
      <c r="A116" s="183" t="s">
        <v>11</v>
      </c>
      <c r="B116" s="267" t="s">
        <v>31</v>
      </c>
      <c r="C116" s="267">
        <v>124</v>
      </c>
      <c r="D116" s="184">
        <v>62</v>
      </c>
    </row>
    <row r="117" spans="1:4" outlineLevel="1" x14ac:dyDescent="0.25">
      <c r="A117" s="185" t="s">
        <v>11</v>
      </c>
      <c r="B117" s="178" t="s">
        <v>42</v>
      </c>
      <c r="C117" s="178">
        <v>122</v>
      </c>
      <c r="D117" s="186">
        <v>62</v>
      </c>
    </row>
    <row r="118" spans="1:4" outlineLevel="1" x14ac:dyDescent="0.25">
      <c r="A118" s="414" t="s">
        <v>1219</v>
      </c>
      <c r="B118" s="267" t="s">
        <v>42</v>
      </c>
      <c r="C118" s="267">
        <v>124</v>
      </c>
      <c r="D118" s="184">
        <v>61</v>
      </c>
    </row>
    <row r="119" spans="1:4" outlineLevel="1" x14ac:dyDescent="0.25">
      <c r="A119" s="187" t="s">
        <v>1176</v>
      </c>
      <c r="B119" s="178" t="s">
        <v>426</v>
      </c>
      <c r="C119" s="178">
        <v>121</v>
      </c>
      <c r="D119" s="186">
        <v>62</v>
      </c>
    </row>
    <row r="120" spans="1:4" outlineLevel="1" x14ac:dyDescent="0.25">
      <c r="A120" s="188" t="s">
        <v>1179</v>
      </c>
      <c r="B120" s="267" t="s">
        <v>426</v>
      </c>
      <c r="C120" s="267">
        <v>121</v>
      </c>
      <c r="D120" s="184">
        <v>62</v>
      </c>
    </row>
    <row r="121" spans="1:4" outlineLevel="1" x14ac:dyDescent="0.25">
      <c r="A121" s="185" t="s">
        <v>1196</v>
      </c>
      <c r="B121" s="178" t="s">
        <v>42</v>
      </c>
      <c r="C121" s="179">
        <v>124</v>
      </c>
      <c r="D121" s="186">
        <v>62</v>
      </c>
    </row>
    <row r="122" spans="1:4" outlineLevel="1" x14ac:dyDescent="0.25">
      <c r="A122" s="183" t="s">
        <v>3</v>
      </c>
      <c r="B122" s="267" t="s">
        <v>42</v>
      </c>
      <c r="C122" s="89" t="s">
        <v>2221</v>
      </c>
      <c r="D122" s="184">
        <v>61</v>
      </c>
    </row>
    <row r="123" spans="1:4" outlineLevel="1" x14ac:dyDescent="0.25">
      <c r="A123" s="185" t="s">
        <v>1206</v>
      </c>
      <c r="B123" s="178" t="s">
        <v>625</v>
      </c>
      <c r="C123" s="179" t="s">
        <v>2222</v>
      </c>
      <c r="D123" s="186">
        <v>61</v>
      </c>
    </row>
    <row r="124" spans="1:4" outlineLevel="1" x14ac:dyDescent="0.25">
      <c r="A124" s="183" t="s">
        <v>1242</v>
      </c>
      <c r="B124" s="267" t="s">
        <v>42</v>
      </c>
      <c r="C124" s="267">
        <v>124</v>
      </c>
      <c r="D124" s="184">
        <v>61</v>
      </c>
    </row>
    <row r="125" spans="1:4" outlineLevel="1" x14ac:dyDescent="0.25">
      <c r="A125" s="187" t="s">
        <v>1331</v>
      </c>
      <c r="B125" s="178" t="s">
        <v>1330</v>
      </c>
      <c r="C125" s="178">
        <v>130</v>
      </c>
      <c r="D125" s="186">
        <v>59</v>
      </c>
    </row>
    <row r="126" spans="1:4" outlineLevel="1" x14ac:dyDescent="0.25">
      <c r="A126" s="265" t="s">
        <v>1171</v>
      </c>
      <c r="B126" s="262" t="s">
        <v>938</v>
      </c>
      <c r="C126" s="262">
        <v>121</v>
      </c>
      <c r="D126" s="184">
        <v>59</v>
      </c>
    </row>
    <row r="127" spans="1:4" x14ac:dyDescent="0.25">
      <c r="A127" s="185" t="s">
        <v>647</v>
      </c>
      <c r="B127" s="178" t="s">
        <v>42</v>
      </c>
      <c r="C127" s="178">
        <v>124</v>
      </c>
      <c r="D127" s="199" t="s">
        <v>499</v>
      </c>
    </row>
    <row r="128" spans="1:4" outlineLevel="1" x14ac:dyDescent="0.25">
      <c r="A128" s="183" t="s">
        <v>213</v>
      </c>
      <c r="B128" s="267" t="s">
        <v>31</v>
      </c>
      <c r="C128" s="267">
        <v>124</v>
      </c>
      <c r="D128" s="184">
        <v>62</v>
      </c>
    </row>
    <row r="129" spans="1:4" outlineLevel="1" x14ac:dyDescent="0.25">
      <c r="A129" s="185" t="s">
        <v>1243</v>
      </c>
      <c r="B129" s="178" t="s">
        <v>42</v>
      </c>
      <c r="C129" s="179" t="s">
        <v>2223</v>
      </c>
      <c r="D129" s="186">
        <v>62</v>
      </c>
    </row>
    <row r="130" spans="1:4" outlineLevel="1" x14ac:dyDescent="0.25">
      <c r="A130" s="183" t="s">
        <v>158</v>
      </c>
      <c r="B130" s="267" t="s">
        <v>42</v>
      </c>
      <c r="C130" s="267">
        <v>124</v>
      </c>
      <c r="D130" s="184">
        <v>60</v>
      </c>
    </row>
    <row r="131" spans="1:4" x14ac:dyDescent="0.25">
      <c r="A131" s="299" t="s">
        <v>1208</v>
      </c>
      <c r="B131" s="178" t="s">
        <v>625</v>
      </c>
      <c r="C131" s="178">
        <v>124</v>
      </c>
      <c r="D131" s="199" t="s">
        <v>2138</v>
      </c>
    </row>
    <row r="132" spans="1:4" outlineLevel="1" x14ac:dyDescent="0.25">
      <c r="A132" s="183" t="s">
        <v>1212</v>
      </c>
      <c r="B132" s="267" t="s">
        <v>1058</v>
      </c>
      <c r="C132" s="267">
        <v>124</v>
      </c>
      <c r="D132" s="184">
        <v>59</v>
      </c>
    </row>
    <row r="133" spans="1:4" outlineLevel="1" x14ac:dyDescent="0.25">
      <c r="A133" s="185" t="s">
        <v>464</v>
      </c>
      <c r="B133" s="178" t="s">
        <v>31</v>
      </c>
      <c r="C133" s="178">
        <v>122</v>
      </c>
      <c r="D133" s="186">
        <v>62</v>
      </c>
    </row>
    <row r="134" spans="1:4" outlineLevel="1" x14ac:dyDescent="0.25">
      <c r="A134" s="183" t="s">
        <v>1192</v>
      </c>
      <c r="B134" s="267" t="s">
        <v>42</v>
      </c>
      <c r="C134" s="267">
        <v>124</v>
      </c>
      <c r="D134" s="184">
        <v>60</v>
      </c>
    </row>
    <row r="135" spans="1:4" outlineLevel="1" x14ac:dyDescent="0.25">
      <c r="A135" s="185" t="s">
        <v>1201</v>
      </c>
      <c r="B135" s="178" t="s">
        <v>505</v>
      </c>
      <c r="C135" s="179" t="s">
        <v>2224</v>
      </c>
      <c r="D135" s="186">
        <v>60</v>
      </c>
    </row>
    <row r="136" spans="1:4" outlineLevel="1" x14ac:dyDescent="0.25">
      <c r="A136" s="183" t="s">
        <v>1341</v>
      </c>
      <c r="B136" s="267" t="s">
        <v>42</v>
      </c>
      <c r="C136" s="90">
        <v>128</v>
      </c>
      <c r="D136" s="184">
        <v>60</v>
      </c>
    </row>
    <row r="137" spans="1:4" outlineLevel="1" x14ac:dyDescent="0.25">
      <c r="A137" s="202" t="s">
        <v>1244</v>
      </c>
      <c r="B137" s="203" t="s">
        <v>31</v>
      </c>
      <c r="C137" s="308" t="s">
        <v>2222</v>
      </c>
      <c r="D137" s="204">
        <v>61</v>
      </c>
    </row>
    <row r="138" spans="1:4" outlineLevel="1" x14ac:dyDescent="0.25">
      <c r="A138" s="462" t="s">
        <v>1519</v>
      </c>
      <c r="B138" s="462"/>
      <c r="C138" s="462"/>
      <c r="D138" s="462"/>
    </row>
    <row r="139" spans="1:4" ht="27" customHeight="1" outlineLevel="1" x14ac:dyDescent="0.25">
      <c r="A139" s="463" t="s">
        <v>2136</v>
      </c>
      <c r="B139" s="463"/>
      <c r="C139" s="463"/>
      <c r="D139" s="463"/>
    </row>
    <row r="140" spans="1:4" outlineLevel="1" x14ac:dyDescent="0.25">
      <c r="A140" s="464" t="s">
        <v>386</v>
      </c>
      <c r="B140" s="464"/>
      <c r="C140" s="464"/>
      <c r="D140" s="267"/>
    </row>
    <row r="141" spans="1:4" outlineLevel="1" x14ac:dyDescent="0.25">
      <c r="A141" s="180" t="s">
        <v>1358</v>
      </c>
      <c r="B141" s="181" t="s">
        <v>1359</v>
      </c>
      <c r="C141" s="181" t="s">
        <v>1360</v>
      </c>
      <c r="D141" s="182" t="s">
        <v>2135</v>
      </c>
    </row>
    <row r="142" spans="1:4" outlineLevel="1" x14ac:dyDescent="0.25">
      <c r="A142" s="196" t="s">
        <v>1185</v>
      </c>
      <c r="B142" s="197" t="s">
        <v>1245</v>
      </c>
      <c r="C142" s="197">
        <v>124</v>
      </c>
      <c r="D142" s="198">
        <v>62</v>
      </c>
    </row>
    <row r="143" spans="1:4" outlineLevel="1" x14ac:dyDescent="0.25">
      <c r="A143" s="185" t="s">
        <v>1342</v>
      </c>
      <c r="B143" s="178" t="s">
        <v>42</v>
      </c>
      <c r="C143" s="178">
        <v>128</v>
      </c>
      <c r="D143" s="199" t="s">
        <v>1100</v>
      </c>
    </row>
    <row r="144" spans="1:4" outlineLevel="1" x14ac:dyDescent="0.25">
      <c r="A144" s="183" t="s">
        <v>1246</v>
      </c>
      <c r="B144" s="267" t="s">
        <v>42</v>
      </c>
      <c r="C144" s="267">
        <v>124</v>
      </c>
      <c r="D144" s="184">
        <v>60</v>
      </c>
    </row>
    <row r="145" spans="1:4" outlineLevel="1" x14ac:dyDescent="0.25">
      <c r="A145" s="185" t="s">
        <v>1247</v>
      </c>
      <c r="B145" s="178" t="s">
        <v>42</v>
      </c>
      <c r="C145" s="178">
        <v>124</v>
      </c>
      <c r="D145" s="186">
        <v>61</v>
      </c>
    </row>
    <row r="146" spans="1:4" outlineLevel="1" x14ac:dyDescent="0.25">
      <c r="A146" s="183" t="s">
        <v>1248</v>
      </c>
      <c r="B146" s="267" t="s">
        <v>42</v>
      </c>
      <c r="C146" s="267">
        <v>124</v>
      </c>
      <c r="D146" s="184">
        <v>62</v>
      </c>
    </row>
    <row r="147" spans="1:4" outlineLevel="1" x14ac:dyDescent="0.25">
      <c r="A147" s="185" t="s">
        <v>121</v>
      </c>
      <c r="B147" s="178" t="s">
        <v>42</v>
      </c>
      <c r="C147" s="178">
        <v>124</v>
      </c>
      <c r="D147" s="186">
        <v>62</v>
      </c>
    </row>
    <row r="148" spans="1:4" outlineLevel="1" x14ac:dyDescent="0.25">
      <c r="A148" s="183" t="s">
        <v>1202</v>
      </c>
      <c r="B148" s="267" t="s">
        <v>42</v>
      </c>
      <c r="C148" s="89" t="s">
        <v>2223</v>
      </c>
      <c r="D148" s="189" t="s">
        <v>2138</v>
      </c>
    </row>
    <row r="149" spans="1:4" outlineLevel="1" x14ac:dyDescent="0.25">
      <c r="A149" s="185" t="s">
        <v>1249</v>
      </c>
      <c r="B149" s="178" t="s">
        <v>42</v>
      </c>
      <c r="C149" s="178">
        <v>124</v>
      </c>
      <c r="D149" s="186">
        <v>62</v>
      </c>
    </row>
    <row r="150" spans="1:4" outlineLevel="1" x14ac:dyDescent="0.25">
      <c r="A150" s="183" t="s">
        <v>359</v>
      </c>
      <c r="B150" s="267" t="s">
        <v>31</v>
      </c>
      <c r="C150" s="267">
        <v>123</v>
      </c>
      <c r="D150" s="184">
        <v>62</v>
      </c>
    </row>
    <row r="151" spans="1:4" outlineLevel="1" x14ac:dyDescent="0.25">
      <c r="A151" s="299" t="s">
        <v>2166</v>
      </c>
      <c r="B151" s="178" t="s">
        <v>2167</v>
      </c>
      <c r="C151" s="178">
        <v>124</v>
      </c>
      <c r="D151" s="186">
        <v>62</v>
      </c>
    </row>
    <row r="152" spans="1:4" outlineLevel="1" x14ac:dyDescent="0.25">
      <c r="A152" s="183" t="s">
        <v>1355</v>
      </c>
      <c r="B152" s="267" t="s">
        <v>194</v>
      </c>
      <c r="C152" s="267">
        <v>152</v>
      </c>
      <c r="D152" s="184">
        <v>38</v>
      </c>
    </row>
    <row r="153" spans="1:4" outlineLevel="1" x14ac:dyDescent="0.25">
      <c r="A153" s="185" t="s">
        <v>1216</v>
      </c>
      <c r="B153" s="178" t="s">
        <v>203</v>
      </c>
      <c r="C153" s="178">
        <v>123</v>
      </c>
      <c r="D153" s="186">
        <v>56</v>
      </c>
    </row>
    <row r="154" spans="1:4" outlineLevel="1" x14ac:dyDescent="0.25">
      <c r="A154" s="188" t="s">
        <v>1174</v>
      </c>
      <c r="B154" s="267" t="s">
        <v>426</v>
      </c>
      <c r="C154" s="267">
        <v>124</v>
      </c>
      <c r="D154" s="184">
        <v>62</v>
      </c>
    </row>
    <row r="155" spans="1:4" outlineLevel="1" x14ac:dyDescent="0.25">
      <c r="A155" s="185" t="s">
        <v>1172</v>
      </c>
      <c r="B155" s="178" t="s">
        <v>42</v>
      </c>
      <c r="C155" s="178">
        <v>120</v>
      </c>
      <c r="D155" s="186">
        <v>62</v>
      </c>
    </row>
    <row r="156" spans="1:4" outlineLevel="1" x14ac:dyDescent="0.25">
      <c r="A156" s="183" t="s">
        <v>1343</v>
      </c>
      <c r="B156" s="267" t="s">
        <v>42</v>
      </c>
      <c r="C156" s="267">
        <v>128</v>
      </c>
      <c r="D156" s="184">
        <v>60</v>
      </c>
    </row>
    <row r="157" spans="1:4" outlineLevel="1" x14ac:dyDescent="0.25">
      <c r="A157" s="187" t="s">
        <v>1250</v>
      </c>
      <c r="B157" s="178" t="s">
        <v>42</v>
      </c>
      <c r="C157" s="178">
        <v>124</v>
      </c>
      <c r="D157" s="295" t="s">
        <v>2180</v>
      </c>
    </row>
    <row r="158" spans="1:4" outlineLevel="1" x14ac:dyDescent="0.25">
      <c r="A158" s="183" t="s">
        <v>1367</v>
      </c>
      <c r="B158" s="267" t="s">
        <v>42</v>
      </c>
      <c r="C158" s="267">
        <v>124</v>
      </c>
      <c r="D158" s="184">
        <v>62</v>
      </c>
    </row>
    <row r="159" spans="1:4" outlineLevel="1" x14ac:dyDescent="0.25">
      <c r="A159" s="185" t="s">
        <v>1251</v>
      </c>
      <c r="B159" s="178" t="s">
        <v>42</v>
      </c>
      <c r="C159" s="178">
        <v>124</v>
      </c>
      <c r="D159" s="186">
        <v>44</v>
      </c>
    </row>
    <row r="160" spans="1:4" outlineLevel="1" x14ac:dyDescent="0.25">
      <c r="A160" s="188" t="s">
        <v>1187</v>
      </c>
      <c r="B160" s="267" t="s">
        <v>426</v>
      </c>
      <c r="C160" s="267">
        <v>124</v>
      </c>
      <c r="D160" s="184">
        <v>62</v>
      </c>
    </row>
    <row r="161" spans="1:4" outlineLevel="1" x14ac:dyDescent="0.25">
      <c r="A161" s="185" t="s">
        <v>1252</v>
      </c>
      <c r="B161" s="178" t="s">
        <v>426</v>
      </c>
      <c r="C161" s="178">
        <v>124</v>
      </c>
      <c r="D161" s="186">
        <v>62</v>
      </c>
    </row>
    <row r="162" spans="1:4" outlineLevel="1" x14ac:dyDescent="0.25">
      <c r="A162" s="183" t="s">
        <v>1344</v>
      </c>
      <c r="B162" s="267" t="s">
        <v>42</v>
      </c>
      <c r="C162" s="267">
        <v>128</v>
      </c>
      <c r="D162" s="184">
        <v>63</v>
      </c>
    </row>
    <row r="163" spans="1:4" outlineLevel="1" x14ac:dyDescent="0.25">
      <c r="A163" s="185" t="s">
        <v>105</v>
      </c>
      <c r="B163" s="178" t="s">
        <v>31</v>
      </c>
      <c r="C163" s="178">
        <v>124</v>
      </c>
      <c r="D163" s="186">
        <v>60</v>
      </c>
    </row>
    <row r="164" spans="1:4" outlineLevel="1" x14ac:dyDescent="0.25">
      <c r="A164" s="183" t="s">
        <v>105</v>
      </c>
      <c r="B164" s="267" t="s">
        <v>42</v>
      </c>
      <c r="C164" s="267">
        <v>124</v>
      </c>
      <c r="D164" s="184">
        <v>60</v>
      </c>
    </row>
    <row r="165" spans="1:4" outlineLevel="1" x14ac:dyDescent="0.25">
      <c r="A165" s="185" t="s">
        <v>1338</v>
      </c>
      <c r="B165" s="178" t="s">
        <v>42</v>
      </c>
      <c r="C165" s="178">
        <v>130</v>
      </c>
      <c r="D165" s="186">
        <v>59</v>
      </c>
    </row>
    <row r="166" spans="1:4" outlineLevel="1" x14ac:dyDescent="0.25">
      <c r="A166" s="183" t="s">
        <v>1</v>
      </c>
      <c r="B166" s="267" t="s">
        <v>31</v>
      </c>
      <c r="C166" s="267">
        <v>124</v>
      </c>
      <c r="D166" s="184">
        <v>59</v>
      </c>
    </row>
    <row r="167" spans="1:4" outlineLevel="1" x14ac:dyDescent="0.25">
      <c r="A167" s="185" t="s">
        <v>1339</v>
      </c>
      <c r="B167" s="178" t="s">
        <v>42</v>
      </c>
      <c r="C167" s="178">
        <v>128</v>
      </c>
      <c r="D167" s="186">
        <v>60</v>
      </c>
    </row>
    <row r="168" spans="1:4" outlineLevel="1" x14ac:dyDescent="0.25">
      <c r="A168" s="183" t="s">
        <v>134</v>
      </c>
      <c r="B168" s="267" t="s">
        <v>42</v>
      </c>
      <c r="C168" s="267">
        <v>128</v>
      </c>
      <c r="D168" s="184">
        <v>61</v>
      </c>
    </row>
    <row r="169" spans="1:4" outlineLevel="1" x14ac:dyDescent="0.25">
      <c r="A169" s="185" t="s">
        <v>1217</v>
      </c>
      <c r="B169" s="178" t="s">
        <v>31</v>
      </c>
      <c r="C169" s="178">
        <v>123</v>
      </c>
      <c r="D169" s="186">
        <v>62</v>
      </c>
    </row>
    <row r="170" spans="1:4" outlineLevel="1" x14ac:dyDescent="0.25">
      <c r="A170" s="183" t="s">
        <v>1253</v>
      </c>
      <c r="B170" s="267" t="s">
        <v>42</v>
      </c>
      <c r="C170" s="267">
        <v>124</v>
      </c>
      <c r="D170" s="184">
        <v>41</v>
      </c>
    </row>
    <row r="171" spans="1:4" outlineLevel="1" x14ac:dyDescent="0.25">
      <c r="A171" s="185" t="s">
        <v>22</v>
      </c>
      <c r="B171" s="178" t="s">
        <v>31</v>
      </c>
      <c r="C171" s="178">
        <v>124</v>
      </c>
      <c r="D171" s="186">
        <v>59</v>
      </c>
    </row>
    <row r="172" spans="1:4" outlineLevel="1" x14ac:dyDescent="0.25">
      <c r="A172" s="188" t="s">
        <v>22</v>
      </c>
      <c r="B172" s="267" t="s">
        <v>426</v>
      </c>
      <c r="C172" s="267">
        <v>124</v>
      </c>
      <c r="D172" s="184">
        <v>62</v>
      </c>
    </row>
    <row r="173" spans="1:4" outlineLevel="1" x14ac:dyDescent="0.25">
      <c r="A173" s="185" t="s">
        <v>472</v>
      </c>
      <c r="B173" s="178" t="s">
        <v>42</v>
      </c>
      <c r="C173" s="178">
        <v>124</v>
      </c>
      <c r="D173" s="186">
        <v>59</v>
      </c>
    </row>
    <row r="174" spans="1:4" outlineLevel="1" x14ac:dyDescent="0.25">
      <c r="A174" s="183" t="s">
        <v>1340</v>
      </c>
      <c r="B174" s="267" t="s">
        <v>42</v>
      </c>
      <c r="C174" s="267">
        <v>128</v>
      </c>
      <c r="D174" s="184">
        <v>60</v>
      </c>
    </row>
    <row r="175" spans="1:4" outlineLevel="1" x14ac:dyDescent="0.25">
      <c r="A175" s="185" t="s">
        <v>1199</v>
      </c>
      <c r="B175" s="178" t="s">
        <v>42</v>
      </c>
      <c r="C175" s="178">
        <v>123</v>
      </c>
      <c r="D175" s="186">
        <v>62</v>
      </c>
    </row>
    <row r="176" spans="1:4" outlineLevel="1" x14ac:dyDescent="0.25">
      <c r="A176" s="183" t="s">
        <v>1083</v>
      </c>
      <c r="B176" s="267" t="s">
        <v>31</v>
      </c>
      <c r="C176" s="267">
        <v>124</v>
      </c>
      <c r="D176" s="184">
        <v>62</v>
      </c>
    </row>
    <row r="177" spans="1:4" outlineLevel="1" x14ac:dyDescent="0.25">
      <c r="A177" s="185" t="s">
        <v>1205</v>
      </c>
      <c r="B177" s="178" t="s">
        <v>42</v>
      </c>
      <c r="C177" s="178">
        <v>124</v>
      </c>
      <c r="D177" s="186">
        <v>60</v>
      </c>
    </row>
    <row r="178" spans="1:4" outlineLevel="1" x14ac:dyDescent="0.25">
      <c r="A178" s="183" t="s">
        <v>1254</v>
      </c>
      <c r="B178" s="267" t="s">
        <v>42</v>
      </c>
      <c r="C178" s="267">
        <v>124</v>
      </c>
      <c r="D178" s="184">
        <v>62</v>
      </c>
    </row>
    <row r="179" spans="1:4" outlineLevel="1" x14ac:dyDescent="0.25">
      <c r="A179" s="185" t="s">
        <v>1255</v>
      </c>
      <c r="B179" s="178" t="s">
        <v>42</v>
      </c>
      <c r="C179" s="178">
        <v>124</v>
      </c>
      <c r="D179" s="199" t="s">
        <v>687</v>
      </c>
    </row>
    <row r="180" spans="1:4" outlineLevel="1" x14ac:dyDescent="0.25">
      <c r="A180" s="183" t="s">
        <v>1218</v>
      </c>
      <c r="B180" s="267" t="s">
        <v>505</v>
      </c>
      <c r="C180" s="267">
        <v>123</v>
      </c>
      <c r="D180" s="184">
        <v>62</v>
      </c>
    </row>
    <row r="181" spans="1:4" outlineLevel="1" x14ac:dyDescent="0.25">
      <c r="A181" s="299" t="s">
        <v>1954</v>
      </c>
      <c r="B181" s="178" t="s">
        <v>31</v>
      </c>
      <c r="C181" s="178">
        <v>123</v>
      </c>
      <c r="D181" s="186">
        <v>56</v>
      </c>
    </row>
    <row r="182" spans="1:4" outlineLevel="1" x14ac:dyDescent="0.25">
      <c r="A182" s="183" t="s">
        <v>1333</v>
      </c>
      <c r="B182" s="267" t="s">
        <v>42</v>
      </c>
      <c r="C182" s="89" t="s">
        <v>2225</v>
      </c>
      <c r="D182" s="189" t="s">
        <v>710</v>
      </c>
    </row>
    <row r="183" spans="1:4" outlineLevel="1" x14ac:dyDescent="0.25">
      <c r="A183" s="185" t="s">
        <v>1256</v>
      </c>
      <c r="B183" s="178" t="s">
        <v>31</v>
      </c>
      <c r="C183" s="178">
        <v>124</v>
      </c>
      <c r="D183" s="186">
        <v>60</v>
      </c>
    </row>
    <row r="184" spans="1:4" outlineLevel="1" x14ac:dyDescent="0.25">
      <c r="A184" s="183" t="s">
        <v>1257</v>
      </c>
      <c r="B184" s="267" t="s">
        <v>42</v>
      </c>
      <c r="C184" s="267">
        <v>124</v>
      </c>
      <c r="D184" s="184">
        <v>62</v>
      </c>
    </row>
    <row r="185" spans="1:4" outlineLevel="1" x14ac:dyDescent="0.25">
      <c r="A185" s="185" t="s">
        <v>1363</v>
      </c>
      <c r="B185" s="178" t="s">
        <v>42</v>
      </c>
      <c r="C185" s="178">
        <v>124</v>
      </c>
      <c r="D185" s="186">
        <v>61</v>
      </c>
    </row>
    <row r="186" spans="1:4" outlineLevel="1" x14ac:dyDescent="0.25">
      <c r="A186" s="183" t="s">
        <v>11</v>
      </c>
      <c r="B186" s="267" t="s">
        <v>31</v>
      </c>
      <c r="C186" s="267">
        <v>124</v>
      </c>
      <c r="D186" s="184">
        <v>62</v>
      </c>
    </row>
    <row r="187" spans="1:4" outlineLevel="1" x14ac:dyDescent="0.25">
      <c r="A187" s="309" t="s">
        <v>1258</v>
      </c>
      <c r="B187" s="310" t="s">
        <v>42</v>
      </c>
      <c r="C187" s="311" t="s">
        <v>2222</v>
      </c>
      <c r="D187" s="312">
        <v>62</v>
      </c>
    </row>
    <row r="188" spans="1:4" outlineLevel="1" x14ac:dyDescent="0.25">
      <c r="A188" s="196" t="s">
        <v>1259</v>
      </c>
      <c r="B188" s="197" t="s">
        <v>42</v>
      </c>
      <c r="C188" s="197">
        <v>124</v>
      </c>
      <c r="D188" s="313" t="s">
        <v>2181</v>
      </c>
    </row>
    <row r="189" spans="1:4" outlineLevel="1" x14ac:dyDescent="0.25">
      <c r="A189" s="185" t="s">
        <v>1345</v>
      </c>
      <c r="B189" s="178" t="s">
        <v>42</v>
      </c>
      <c r="C189" s="178">
        <v>128</v>
      </c>
      <c r="D189" s="199" t="s">
        <v>2182</v>
      </c>
    </row>
    <row r="190" spans="1:4" outlineLevel="1" x14ac:dyDescent="0.25">
      <c r="A190" s="183" t="s">
        <v>1219</v>
      </c>
      <c r="B190" s="267" t="s">
        <v>42</v>
      </c>
      <c r="C190" s="89" t="s">
        <v>2222</v>
      </c>
      <c r="D190" s="184">
        <v>61</v>
      </c>
    </row>
    <row r="191" spans="1:4" outlineLevel="1" x14ac:dyDescent="0.25">
      <c r="A191" s="415" t="s">
        <v>2394</v>
      </c>
      <c r="B191" s="178" t="s">
        <v>42</v>
      </c>
      <c r="C191" s="178">
        <v>124</v>
      </c>
      <c r="D191" s="186">
        <v>62</v>
      </c>
    </row>
    <row r="192" spans="1:4" outlineLevel="1" x14ac:dyDescent="0.25">
      <c r="A192" s="183" t="s">
        <v>1260</v>
      </c>
      <c r="B192" s="267" t="s">
        <v>42</v>
      </c>
      <c r="C192" s="267">
        <v>124</v>
      </c>
      <c r="D192" s="184">
        <v>59</v>
      </c>
    </row>
    <row r="193" spans="1:4" outlineLevel="1" x14ac:dyDescent="0.25">
      <c r="A193" s="299" t="s">
        <v>1270</v>
      </c>
      <c r="B193" s="178" t="s">
        <v>42</v>
      </c>
      <c r="C193" s="178">
        <v>124</v>
      </c>
      <c r="D193" s="186">
        <v>61</v>
      </c>
    </row>
    <row r="194" spans="1:4" outlineLevel="1" x14ac:dyDescent="0.25">
      <c r="A194" s="188" t="s">
        <v>2047</v>
      </c>
      <c r="B194" s="267" t="s">
        <v>42</v>
      </c>
      <c r="C194" s="267">
        <v>124</v>
      </c>
      <c r="D194" s="184">
        <v>62</v>
      </c>
    </row>
    <row r="195" spans="1:4" outlineLevel="1" x14ac:dyDescent="0.25">
      <c r="A195" s="185" t="s">
        <v>1261</v>
      </c>
      <c r="B195" s="178" t="s">
        <v>854</v>
      </c>
      <c r="C195" s="178">
        <v>124</v>
      </c>
      <c r="D195" s="186">
        <v>45</v>
      </c>
    </row>
    <row r="196" spans="1:4" outlineLevel="1" x14ac:dyDescent="0.25">
      <c r="A196" s="183" t="s">
        <v>1262</v>
      </c>
      <c r="B196" s="267" t="s">
        <v>42</v>
      </c>
      <c r="C196" s="267">
        <v>124</v>
      </c>
      <c r="D196" s="184">
        <v>62</v>
      </c>
    </row>
    <row r="197" spans="1:4" outlineLevel="1" x14ac:dyDescent="0.25">
      <c r="A197" s="187" t="s">
        <v>1176</v>
      </c>
      <c r="B197" s="178" t="s">
        <v>426</v>
      </c>
      <c r="C197" s="178">
        <v>124</v>
      </c>
      <c r="D197" s="186">
        <v>62</v>
      </c>
    </row>
    <row r="198" spans="1:4" outlineLevel="1" x14ac:dyDescent="0.25">
      <c r="A198" s="188" t="s">
        <v>1179</v>
      </c>
      <c r="B198" s="267" t="s">
        <v>426</v>
      </c>
      <c r="C198" s="267">
        <v>124</v>
      </c>
      <c r="D198" s="184">
        <v>62</v>
      </c>
    </row>
    <row r="199" spans="1:4" outlineLevel="1" x14ac:dyDescent="0.25">
      <c r="A199" s="185" t="s">
        <v>3</v>
      </c>
      <c r="B199" s="178" t="s">
        <v>31</v>
      </c>
      <c r="C199" s="178">
        <v>124</v>
      </c>
      <c r="D199" s="186">
        <v>62</v>
      </c>
    </row>
    <row r="200" spans="1:4" outlineLevel="1" x14ac:dyDescent="0.25">
      <c r="A200" s="183" t="s">
        <v>3</v>
      </c>
      <c r="B200" s="267" t="s">
        <v>42</v>
      </c>
      <c r="C200" s="267">
        <v>124</v>
      </c>
      <c r="D200" s="184">
        <v>62</v>
      </c>
    </row>
    <row r="201" spans="1:4" outlineLevel="1" x14ac:dyDescent="0.25">
      <c r="A201" s="185" t="s">
        <v>1206</v>
      </c>
      <c r="B201" s="178" t="s">
        <v>42</v>
      </c>
      <c r="C201" s="178">
        <v>124</v>
      </c>
      <c r="D201" s="186">
        <v>60</v>
      </c>
    </row>
    <row r="202" spans="1:4" outlineLevel="1" x14ac:dyDescent="0.25">
      <c r="A202" s="183" t="s">
        <v>1346</v>
      </c>
      <c r="B202" s="267" t="s">
        <v>42</v>
      </c>
      <c r="C202" s="267">
        <v>128</v>
      </c>
      <c r="D202" s="184">
        <v>64</v>
      </c>
    </row>
    <row r="203" spans="1:4" outlineLevel="1" x14ac:dyDescent="0.25">
      <c r="A203" s="185" t="s">
        <v>1263</v>
      </c>
      <c r="B203" s="178" t="s">
        <v>42</v>
      </c>
      <c r="C203" s="178">
        <v>124</v>
      </c>
      <c r="D203" s="186">
        <v>62</v>
      </c>
    </row>
    <row r="204" spans="1:4" outlineLevel="1" x14ac:dyDescent="0.25">
      <c r="A204" s="183" t="s">
        <v>143</v>
      </c>
      <c r="B204" s="267" t="s">
        <v>42</v>
      </c>
      <c r="C204" s="267">
        <v>124</v>
      </c>
      <c r="D204" s="184">
        <v>61</v>
      </c>
    </row>
    <row r="205" spans="1:4" outlineLevel="1" x14ac:dyDescent="0.25">
      <c r="A205" s="185" t="s">
        <v>1203</v>
      </c>
      <c r="B205" s="178" t="s">
        <v>31</v>
      </c>
      <c r="C205" s="178">
        <v>122</v>
      </c>
      <c r="D205" s="186">
        <v>62</v>
      </c>
    </row>
    <row r="206" spans="1:4" outlineLevel="1" x14ac:dyDescent="0.25">
      <c r="A206" s="183" t="s">
        <v>1331</v>
      </c>
      <c r="B206" s="267" t="s">
        <v>1330</v>
      </c>
      <c r="C206" s="267">
        <v>130</v>
      </c>
      <c r="D206" s="184">
        <v>62</v>
      </c>
    </row>
    <row r="207" spans="1:4" outlineLevel="1" x14ac:dyDescent="0.25">
      <c r="A207" s="185" t="s">
        <v>152</v>
      </c>
      <c r="B207" s="178" t="s">
        <v>31</v>
      </c>
      <c r="C207" s="178">
        <v>124</v>
      </c>
      <c r="D207" s="186">
        <v>62</v>
      </c>
    </row>
    <row r="208" spans="1:4" outlineLevel="1" x14ac:dyDescent="0.25">
      <c r="A208" s="183" t="s">
        <v>647</v>
      </c>
      <c r="B208" s="267" t="s">
        <v>42</v>
      </c>
      <c r="C208" s="267">
        <v>124</v>
      </c>
      <c r="D208" s="189" t="s">
        <v>2183</v>
      </c>
    </row>
    <row r="209" spans="1:4" outlineLevel="1" x14ac:dyDescent="0.25">
      <c r="A209" s="185" t="s">
        <v>213</v>
      </c>
      <c r="B209" s="178" t="s">
        <v>31</v>
      </c>
      <c r="C209" s="178">
        <v>124</v>
      </c>
      <c r="D209" s="186">
        <v>62</v>
      </c>
    </row>
    <row r="210" spans="1:4" outlineLevel="1" x14ac:dyDescent="0.25">
      <c r="A210" s="183" t="s">
        <v>1220</v>
      </c>
      <c r="B210" s="267" t="s">
        <v>42</v>
      </c>
      <c r="C210" s="89" t="s">
        <v>2226</v>
      </c>
      <c r="D210" s="189" t="s">
        <v>1949</v>
      </c>
    </row>
    <row r="211" spans="1:4" outlineLevel="1" x14ac:dyDescent="0.25">
      <c r="A211" s="185" t="s">
        <v>158</v>
      </c>
      <c r="B211" s="178" t="s">
        <v>42</v>
      </c>
      <c r="C211" s="178">
        <v>124</v>
      </c>
      <c r="D211" s="186">
        <v>62</v>
      </c>
    </row>
    <row r="212" spans="1:4" outlineLevel="1" x14ac:dyDescent="0.25">
      <c r="A212" s="188" t="s">
        <v>1370</v>
      </c>
      <c r="B212" s="267" t="s">
        <v>42</v>
      </c>
      <c r="C212" s="267">
        <v>124</v>
      </c>
      <c r="D212" s="184">
        <v>61</v>
      </c>
    </row>
    <row r="213" spans="1:4" x14ac:dyDescent="0.25">
      <c r="A213" s="185" t="s">
        <v>1366</v>
      </c>
      <c r="B213" s="178" t="s">
        <v>42</v>
      </c>
      <c r="C213" s="178">
        <v>124</v>
      </c>
      <c r="D213" s="186">
        <v>62</v>
      </c>
    </row>
    <row r="214" spans="1:4" outlineLevel="1" x14ac:dyDescent="0.25">
      <c r="A214" s="188" t="s">
        <v>2257</v>
      </c>
      <c r="B214" s="267" t="s">
        <v>42</v>
      </c>
      <c r="C214" s="267">
        <v>122</v>
      </c>
      <c r="D214" s="184">
        <v>57</v>
      </c>
    </row>
    <row r="215" spans="1:4" outlineLevel="1" x14ac:dyDescent="0.25">
      <c r="A215" s="185" t="s">
        <v>1208</v>
      </c>
      <c r="B215" s="178" t="s">
        <v>42</v>
      </c>
      <c r="C215" s="178">
        <v>124</v>
      </c>
      <c r="D215" s="186">
        <v>61</v>
      </c>
    </row>
    <row r="216" spans="1:4" outlineLevel="1" x14ac:dyDescent="0.25">
      <c r="A216" s="183" t="s">
        <v>1212</v>
      </c>
      <c r="B216" s="267" t="s">
        <v>1058</v>
      </c>
      <c r="C216" s="267">
        <v>124</v>
      </c>
      <c r="D216" s="184">
        <v>59</v>
      </c>
    </row>
    <row r="217" spans="1:4" outlineLevel="1" x14ac:dyDescent="0.25">
      <c r="A217" s="185" t="s">
        <v>464</v>
      </c>
      <c r="B217" s="178" t="s">
        <v>31</v>
      </c>
      <c r="C217" s="178">
        <v>123</v>
      </c>
      <c r="D217" s="186">
        <v>62</v>
      </c>
    </row>
    <row r="218" spans="1:4" outlineLevel="1" x14ac:dyDescent="0.25">
      <c r="A218" s="183" t="s">
        <v>1347</v>
      </c>
      <c r="B218" s="267" t="s">
        <v>42</v>
      </c>
      <c r="C218" s="90">
        <v>128</v>
      </c>
      <c r="D218" s="189" t="s">
        <v>1447</v>
      </c>
    </row>
    <row r="219" spans="1:4" outlineLevel="1" x14ac:dyDescent="0.25">
      <c r="A219" s="185" t="s">
        <v>1192</v>
      </c>
      <c r="B219" s="178" t="s">
        <v>42</v>
      </c>
      <c r="C219" s="200">
        <v>123</v>
      </c>
      <c r="D219" s="186">
        <v>60</v>
      </c>
    </row>
    <row r="220" spans="1:4" outlineLevel="1" x14ac:dyDescent="0.25">
      <c r="A220" s="183" t="s">
        <v>1265</v>
      </c>
      <c r="B220" s="267" t="s">
        <v>42</v>
      </c>
      <c r="C220" s="90">
        <v>124</v>
      </c>
      <c r="D220" s="184">
        <v>59</v>
      </c>
    </row>
    <row r="221" spans="1:4" outlineLevel="1" x14ac:dyDescent="0.25">
      <c r="A221" s="185" t="s">
        <v>1173</v>
      </c>
      <c r="B221" s="178" t="s">
        <v>42</v>
      </c>
      <c r="C221" s="178">
        <v>120</v>
      </c>
      <c r="D221" s="199" t="s">
        <v>2187</v>
      </c>
    </row>
    <row r="222" spans="1:4" outlineLevel="1" x14ac:dyDescent="0.25">
      <c r="A222" s="190" t="s">
        <v>1266</v>
      </c>
      <c r="B222" s="191" t="s">
        <v>42</v>
      </c>
      <c r="C222" s="191">
        <v>124</v>
      </c>
      <c r="D222" s="293" t="s">
        <v>1100</v>
      </c>
    </row>
    <row r="223" spans="1:4" outlineLevel="1" x14ac:dyDescent="0.25">
      <c r="A223" s="462" t="s">
        <v>1519</v>
      </c>
      <c r="B223" s="462"/>
      <c r="C223" s="462"/>
      <c r="D223" s="462"/>
    </row>
    <row r="224" spans="1:4" ht="29.25" customHeight="1" outlineLevel="1" x14ac:dyDescent="0.25">
      <c r="A224" s="463" t="s">
        <v>2136</v>
      </c>
      <c r="B224" s="463"/>
      <c r="C224" s="463"/>
      <c r="D224" s="463"/>
    </row>
    <row r="225" spans="1:4" outlineLevel="1" x14ac:dyDescent="0.25">
      <c r="A225" s="465"/>
      <c r="B225" s="465"/>
      <c r="C225" s="465"/>
      <c r="D225" s="465"/>
    </row>
    <row r="226" spans="1:4" outlineLevel="1" x14ac:dyDescent="0.25">
      <c r="A226" s="464" t="s">
        <v>387</v>
      </c>
      <c r="B226" s="464"/>
      <c r="C226" s="464"/>
      <c r="D226" s="267"/>
    </row>
    <row r="227" spans="1:4" outlineLevel="1" x14ac:dyDescent="0.25">
      <c r="A227" s="180" t="s">
        <v>1358</v>
      </c>
      <c r="B227" s="181" t="s">
        <v>1359</v>
      </c>
      <c r="C227" s="181" t="s">
        <v>1360</v>
      </c>
      <c r="D227" s="182" t="s">
        <v>2135</v>
      </c>
    </row>
    <row r="228" spans="1:4" outlineLevel="1" x14ac:dyDescent="0.25">
      <c r="A228" s="196" t="s">
        <v>1185</v>
      </c>
      <c r="B228" s="197" t="s">
        <v>42</v>
      </c>
      <c r="C228" s="197">
        <v>124</v>
      </c>
      <c r="D228" s="240" t="s">
        <v>2227</v>
      </c>
    </row>
    <row r="229" spans="1:4" outlineLevel="1" x14ac:dyDescent="0.25">
      <c r="A229" s="185" t="s">
        <v>1353</v>
      </c>
      <c r="B229" s="178" t="s">
        <v>203</v>
      </c>
      <c r="C229" s="178">
        <v>124</v>
      </c>
      <c r="D229" s="186">
        <v>59</v>
      </c>
    </row>
    <row r="230" spans="1:4" s="404" customFormat="1" outlineLevel="1" x14ac:dyDescent="0.25">
      <c r="A230" s="188" t="s">
        <v>554</v>
      </c>
      <c r="B230" s="267" t="s">
        <v>42</v>
      </c>
      <c r="C230" s="267">
        <v>124</v>
      </c>
      <c r="D230" s="184">
        <v>62</v>
      </c>
    </row>
    <row r="231" spans="1:4" outlineLevel="1" x14ac:dyDescent="0.25">
      <c r="A231" s="185" t="s">
        <v>1367</v>
      </c>
      <c r="B231" s="178" t="s">
        <v>42</v>
      </c>
      <c r="C231" s="178">
        <v>124</v>
      </c>
      <c r="D231" s="186">
        <v>62</v>
      </c>
    </row>
    <row r="232" spans="1:4" outlineLevel="1" x14ac:dyDescent="0.25">
      <c r="A232" s="188" t="s">
        <v>1187</v>
      </c>
      <c r="B232" s="267" t="s">
        <v>42</v>
      </c>
      <c r="C232" s="267">
        <v>124</v>
      </c>
      <c r="D232" s="184">
        <v>62</v>
      </c>
    </row>
    <row r="233" spans="1:4" outlineLevel="1" x14ac:dyDescent="0.25">
      <c r="A233" s="185" t="s">
        <v>105</v>
      </c>
      <c r="B233" s="178" t="s">
        <v>42</v>
      </c>
      <c r="C233" s="178">
        <v>124</v>
      </c>
      <c r="D233" s="186">
        <v>62</v>
      </c>
    </row>
    <row r="234" spans="1:4" outlineLevel="1" x14ac:dyDescent="0.25">
      <c r="A234" s="183" t="s">
        <v>1267</v>
      </c>
      <c r="B234" s="267" t="s">
        <v>31</v>
      </c>
      <c r="C234" s="267">
        <v>124</v>
      </c>
      <c r="D234" s="184">
        <v>62</v>
      </c>
    </row>
    <row r="235" spans="1:4" outlineLevel="1" x14ac:dyDescent="0.25">
      <c r="A235" s="185" t="s">
        <v>1267</v>
      </c>
      <c r="B235" s="178" t="s">
        <v>42</v>
      </c>
      <c r="C235" s="178">
        <v>124</v>
      </c>
      <c r="D235" s="186">
        <v>62</v>
      </c>
    </row>
    <row r="236" spans="1:4" outlineLevel="1" x14ac:dyDescent="0.25">
      <c r="A236" s="183" t="s">
        <v>1268</v>
      </c>
      <c r="B236" s="267" t="s">
        <v>42</v>
      </c>
      <c r="C236" s="267">
        <v>124</v>
      </c>
      <c r="D236" s="184">
        <v>62</v>
      </c>
    </row>
    <row r="237" spans="1:4" outlineLevel="1" x14ac:dyDescent="0.25">
      <c r="A237" s="185" t="s">
        <v>1253</v>
      </c>
      <c r="B237" s="178" t="s">
        <v>42</v>
      </c>
      <c r="C237" s="178">
        <v>124</v>
      </c>
      <c r="D237" s="186">
        <v>62</v>
      </c>
    </row>
    <row r="238" spans="1:4" outlineLevel="1" x14ac:dyDescent="0.25">
      <c r="A238" s="183" t="s">
        <v>1199</v>
      </c>
      <c r="B238" s="267" t="s">
        <v>42</v>
      </c>
      <c r="C238" s="267">
        <v>124</v>
      </c>
      <c r="D238" s="184">
        <v>62</v>
      </c>
    </row>
    <row r="239" spans="1:4" outlineLevel="1" x14ac:dyDescent="0.25">
      <c r="A239" s="185" t="s">
        <v>1083</v>
      </c>
      <c r="B239" s="178" t="s">
        <v>31</v>
      </c>
      <c r="C239" s="178">
        <v>124</v>
      </c>
      <c r="D239" s="186">
        <v>62</v>
      </c>
    </row>
    <row r="240" spans="1:4" outlineLevel="1" x14ac:dyDescent="0.25">
      <c r="A240" s="183" t="s">
        <v>1205</v>
      </c>
      <c r="B240" s="267" t="s">
        <v>31</v>
      </c>
      <c r="C240" s="267">
        <v>124</v>
      </c>
      <c r="D240" s="184">
        <v>62</v>
      </c>
    </row>
    <row r="241" spans="1:4" outlineLevel="1" x14ac:dyDescent="0.25">
      <c r="A241" s="185" t="s">
        <v>1269</v>
      </c>
      <c r="B241" s="178" t="s">
        <v>42</v>
      </c>
      <c r="C241" s="178">
        <v>124</v>
      </c>
      <c r="D241" s="186">
        <v>62</v>
      </c>
    </row>
    <row r="242" spans="1:4" outlineLevel="1" x14ac:dyDescent="0.25">
      <c r="A242" s="183" t="s">
        <v>13</v>
      </c>
      <c r="B242" s="267" t="s">
        <v>197</v>
      </c>
      <c r="C242" s="267">
        <v>124</v>
      </c>
      <c r="D242" s="184">
        <v>62</v>
      </c>
    </row>
    <row r="243" spans="1:4" outlineLevel="1" x14ac:dyDescent="0.25">
      <c r="A243" s="185" t="s">
        <v>1182</v>
      </c>
      <c r="B243" s="205" t="s">
        <v>505</v>
      </c>
      <c r="C243" s="205">
        <v>124</v>
      </c>
      <c r="D243" s="186">
        <v>62</v>
      </c>
    </row>
    <row r="244" spans="1:4" outlineLevel="1" x14ac:dyDescent="0.25">
      <c r="A244" s="183" t="s">
        <v>11</v>
      </c>
      <c r="B244" s="267" t="s">
        <v>31</v>
      </c>
      <c r="C244" s="267">
        <v>124</v>
      </c>
      <c r="D244" s="184">
        <v>62</v>
      </c>
    </row>
    <row r="245" spans="1:4" outlineLevel="1" x14ac:dyDescent="0.25">
      <c r="A245" s="185" t="s">
        <v>1189</v>
      </c>
      <c r="B245" s="178" t="s">
        <v>505</v>
      </c>
      <c r="C245" s="178">
        <v>124</v>
      </c>
      <c r="D245" s="186">
        <v>62</v>
      </c>
    </row>
    <row r="246" spans="1:4" outlineLevel="1" x14ac:dyDescent="0.25">
      <c r="A246" s="183" t="s">
        <v>1270</v>
      </c>
      <c r="B246" s="267" t="s">
        <v>42</v>
      </c>
      <c r="C246" s="267">
        <v>124</v>
      </c>
      <c r="D246" s="184">
        <v>62</v>
      </c>
    </row>
    <row r="247" spans="1:4" outlineLevel="1" x14ac:dyDescent="0.25">
      <c r="A247" s="185" t="s">
        <v>1271</v>
      </c>
      <c r="B247" s="178" t="s">
        <v>31</v>
      </c>
      <c r="C247" s="178">
        <v>124</v>
      </c>
      <c r="D247" s="186">
        <v>62</v>
      </c>
    </row>
    <row r="248" spans="1:4" outlineLevel="1" x14ac:dyDescent="0.25">
      <c r="A248" s="183" t="s">
        <v>1271</v>
      </c>
      <c r="B248" s="267" t="s">
        <v>42</v>
      </c>
      <c r="C248" s="267">
        <v>124</v>
      </c>
      <c r="D248" s="184">
        <v>62</v>
      </c>
    </row>
    <row r="249" spans="1:4" outlineLevel="1" x14ac:dyDescent="0.25">
      <c r="A249" s="185" t="s">
        <v>3</v>
      </c>
      <c r="B249" s="178" t="s">
        <v>31</v>
      </c>
      <c r="C249" s="178">
        <v>124</v>
      </c>
      <c r="D249" s="186">
        <v>62</v>
      </c>
    </row>
    <row r="250" spans="1:4" outlineLevel="1" x14ac:dyDescent="0.25">
      <c r="A250" s="183" t="s">
        <v>3</v>
      </c>
      <c r="B250" s="267" t="s">
        <v>42</v>
      </c>
      <c r="C250" s="267">
        <v>124</v>
      </c>
      <c r="D250" s="184">
        <v>62</v>
      </c>
    </row>
    <row r="251" spans="1:4" outlineLevel="1" x14ac:dyDescent="0.25">
      <c r="A251" s="185" t="s">
        <v>1206</v>
      </c>
      <c r="B251" s="178" t="s">
        <v>42</v>
      </c>
      <c r="C251" s="178">
        <v>124</v>
      </c>
      <c r="D251" s="186">
        <v>62</v>
      </c>
    </row>
    <row r="252" spans="1:4" outlineLevel="1" x14ac:dyDescent="0.25">
      <c r="A252" s="183" t="s">
        <v>1203</v>
      </c>
      <c r="B252" s="267" t="s">
        <v>31</v>
      </c>
      <c r="C252" s="267">
        <v>124</v>
      </c>
      <c r="D252" s="184">
        <v>62</v>
      </c>
    </row>
    <row r="253" spans="1:4" outlineLevel="1" x14ac:dyDescent="0.25">
      <c r="A253" s="187" t="s">
        <v>1659</v>
      </c>
      <c r="B253" s="178" t="s">
        <v>938</v>
      </c>
      <c r="C253" s="178">
        <v>124</v>
      </c>
      <c r="D253" s="186">
        <v>62</v>
      </c>
    </row>
    <row r="254" spans="1:4" outlineLevel="1" x14ac:dyDescent="0.25">
      <c r="A254" s="188" t="s">
        <v>1223</v>
      </c>
      <c r="B254" s="267" t="s">
        <v>950</v>
      </c>
      <c r="C254" s="267">
        <v>128</v>
      </c>
      <c r="D254" s="184">
        <v>62</v>
      </c>
    </row>
    <row r="255" spans="1:4" x14ac:dyDescent="0.25">
      <c r="A255" s="185" t="s">
        <v>1272</v>
      </c>
      <c r="B255" s="178" t="s">
        <v>42</v>
      </c>
      <c r="C255" s="178">
        <v>124</v>
      </c>
      <c r="D255" s="186">
        <v>62</v>
      </c>
    </row>
    <row r="256" spans="1:4" outlineLevel="1" x14ac:dyDescent="0.25">
      <c r="A256" s="183" t="s">
        <v>213</v>
      </c>
      <c r="B256" s="267" t="s">
        <v>31</v>
      </c>
      <c r="C256" s="267">
        <v>124</v>
      </c>
      <c r="D256" s="184">
        <v>62</v>
      </c>
    </row>
    <row r="257" spans="1:4" outlineLevel="1" x14ac:dyDescent="0.25">
      <c r="A257" s="185" t="s">
        <v>1273</v>
      </c>
      <c r="B257" s="178" t="s">
        <v>997</v>
      </c>
      <c r="C257" s="178">
        <v>124</v>
      </c>
      <c r="D257" s="329">
        <v>62</v>
      </c>
    </row>
    <row r="258" spans="1:4" outlineLevel="1" x14ac:dyDescent="0.25">
      <c r="A258" s="183" t="s">
        <v>158</v>
      </c>
      <c r="B258" s="267" t="s">
        <v>31</v>
      </c>
      <c r="C258" s="267">
        <v>124</v>
      </c>
      <c r="D258" s="184">
        <v>62</v>
      </c>
    </row>
    <row r="259" spans="1:4" outlineLevel="1" x14ac:dyDescent="0.25">
      <c r="A259" s="185" t="s">
        <v>1274</v>
      </c>
      <c r="B259" s="178" t="s">
        <v>42</v>
      </c>
      <c r="C259" s="178">
        <v>124</v>
      </c>
      <c r="D259" s="186">
        <v>62</v>
      </c>
    </row>
    <row r="260" spans="1:4" outlineLevel="1" x14ac:dyDescent="0.25">
      <c r="A260" s="298" t="s">
        <v>1956</v>
      </c>
      <c r="B260" s="267" t="s">
        <v>505</v>
      </c>
      <c r="C260" s="267">
        <v>124</v>
      </c>
      <c r="D260" s="184">
        <v>62</v>
      </c>
    </row>
    <row r="261" spans="1:4" outlineLevel="1" x14ac:dyDescent="0.25">
      <c r="A261" s="185" t="s">
        <v>1369</v>
      </c>
      <c r="B261" s="178" t="s">
        <v>42</v>
      </c>
      <c r="C261" s="178">
        <v>124</v>
      </c>
      <c r="D261" s="186">
        <v>62</v>
      </c>
    </row>
    <row r="262" spans="1:4" outlineLevel="1" x14ac:dyDescent="0.25">
      <c r="A262" s="183" t="s">
        <v>1208</v>
      </c>
      <c r="B262" s="267" t="s">
        <v>42</v>
      </c>
      <c r="C262" s="267">
        <v>124</v>
      </c>
      <c r="D262" s="184">
        <v>62</v>
      </c>
    </row>
    <row r="263" spans="1:4" outlineLevel="1" x14ac:dyDescent="0.25">
      <c r="A263" s="185" t="s">
        <v>138</v>
      </c>
      <c r="B263" s="178" t="s">
        <v>31</v>
      </c>
      <c r="C263" s="178">
        <v>124</v>
      </c>
      <c r="D263" s="186">
        <v>62</v>
      </c>
    </row>
    <row r="264" spans="1:4" outlineLevel="1" x14ac:dyDescent="0.25">
      <c r="A264" s="183" t="s">
        <v>138</v>
      </c>
      <c r="B264" s="267" t="s">
        <v>42</v>
      </c>
      <c r="C264" s="267">
        <v>124</v>
      </c>
      <c r="D264" s="184">
        <v>62</v>
      </c>
    </row>
    <row r="265" spans="1:4" outlineLevel="1" x14ac:dyDescent="0.25">
      <c r="A265" s="185" t="s">
        <v>1275</v>
      </c>
      <c r="B265" s="178" t="s">
        <v>31</v>
      </c>
      <c r="C265" s="178">
        <v>124</v>
      </c>
      <c r="D265" s="186">
        <v>62</v>
      </c>
    </row>
    <row r="266" spans="1:4" outlineLevel="1" x14ac:dyDescent="0.25">
      <c r="A266" s="188" t="s">
        <v>1276</v>
      </c>
      <c r="B266" s="267" t="s">
        <v>42</v>
      </c>
      <c r="C266" s="267">
        <v>124</v>
      </c>
      <c r="D266" s="184">
        <v>62</v>
      </c>
    </row>
    <row r="267" spans="1:4" outlineLevel="1" x14ac:dyDescent="0.25">
      <c r="A267" s="242" t="s">
        <v>1945</v>
      </c>
      <c r="B267" s="203" t="s">
        <v>31</v>
      </c>
      <c r="C267" s="203">
        <v>124</v>
      </c>
      <c r="D267" s="314" t="s">
        <v>2334</v>
      </c>
    </row>
    <row r="268" spans="1:4" outlineLevel="1" x14ac:dyDescent="0.25">
      <c r="A268" s="462" t="s">
        <v>1519</v>
      </c>
      <c r="B268" s="462"/>
      <c r="C268" s="462"/>
      <c r="D268" s="462"/>
    </row>
    <row r="269" spans="1:4" ht="30" customHeight="1" outlineLevel="1" x14ac:dyDescent="0.25">
      <c r="A269" s="463" t="s">
        <v>2136</v>
      </c>
      <c r="B269" s="463"/>
      <c r="C269" s="463"/>
      <c r="D269" s="463"/>
    </row>
    <row r="270" spans="1:4" outlineLevel="1" x14ac:dyDescent="0.25">
      <c r="A270" s="465"/>
      <c r="B270" s="465"/>
      <c r="C270" s="465"/>
      <c r="D270" s="465"/>
    </row>
    <row r="271" spans="1:4" outlineLevel="1" x14ac:dyDescent="0.25">
      <c r="A271" s="464" t="s">
        <v>602</v>
      </c>
      <c r="B271" s="464"/>
      <c r="C271" s="464"/>
      <c r="D271" s="267"/>
    </row>
    <row r="272" spans="1:4" outlineLevel="1" x14ac:dyDescent="0.25">
      <c r="A272" s="180" t="s">
        <v>1358</v>
      </c>
      <c r="B272" s="181" t="s">
        <v>1359</v>
      </c>
      <c r="C272" s="181" t="s">
        <v>1360</v>
      </c>
      <c r="D272" s="182" t="s">
        <v>2135</v>
      </c>
    </row>
    <row r="273" spans="1:4" outlineLevel="1" x14ac:dyDescent="0.25">
      <c r="A273" s="196" t="s">
        <v>1185</v>
      </c>
      <c r="B273" s="197" t="s">
        <v>42</v>
      </c>
      <c r="C273" s="197">
        <v>124</v>
      </c>
      <c r="D273" s="198">
        <v>62</v>
      </c>
    </row>
    <row r="274" spans="1:4" outlineLevel="1" x14ac:dyDescent="0.25">
      <c r="A274" s="187" t="s">
        <v>1327</v>
      </c>
      <c r="B274" s="178" t="s">
        <v>42</v>
      </c>
      <c r="C274" s="179" t="s">
        <v>2339</v>
      </c>
      <c r="D274" s="186">
        <v>61</v>
      </c>
    </row>
    <row r="275" spans="1:4" outlineLevel="1" x14ac:dyDescent="0.25">
      <c r="A275" s="183" t="s">
        <v>1216</v>
      </c>
      <c r="B275" s="267" t="s">
        <v>31</v>
      </c>
      <c r="C275" s="267">
        <v>124</v>
      </c>
      <c r="D275" s="184">
        <v>62</v>
      </c>
    </row>
    <row r="276" spans="1:4" outlineLevel="1" x14ac:dyDescent="0.25">
      <c r="A276" s="187" t="s">
        <v>554</v>
      </c>
      <c r="B276" s="178" t="s">
        <v>42</v>
      </c>
      <c r="C276" s="178">
        <v>124</v>
      </c>
      <c r="D276" s="328" t="s">
        <v>2138</v>
      </c>
    </row>
    <row r="277" spans="1:4" outlineLevel="1" x14ac:dyDescent="0.25">
      <c r="A277" s="188" t="s">
        <v>1187</v>
      </c>
      <c r="B277" s="267" t="s">
        <v>42</v>
      </c>
      <c r="C277" s="267">
        <v>124</v>
      </c>
      <c r="D277" s="184">
        <v>62</v>
      </c>
    </row>
    <row r="278" spans="1:4" outlineLevel="1" x14ac:dyDescent="0.25">
      <c r="A278" s="185" t="s">
        <v>105</v>
      </c>
      <c r="B278" s="178" t="s">
        <v>42</v>
      </c>
      <c r="C278" s="178">
        <v>124</v>
      </c>
      <c r="D278" s="328">
        <v>63</v>
      </c>
    </row>
    <row r="279" spans="1:4" outlineLevel="1" x14ac:dyDescent="0.25">
      <c r="A279" s="183" t="s">
        <v>1267</v>
      </c>
      <c r="B279" s="267" t="s">
        <v>31</v>
      </c>
      <c r="C279" s="267">
        <v>124</v>
      </c>
      <c r="D279" s="184">
        <v>59</v>
      </c>
    </row>
    <row r="280" spans="1:4" outlineLevel="1" x14ac:dyDescent="0.25">
      <c r="A280" s="185" t="s">
        <v>134</v>
      </c>
      <c r="B280" s="178" t="s">
        <v>42</v>
      </c>
      <c r="C280" s="178">
        <v>124</v>
      </c>
      <c r="D280" s="199">
        <v>61</v>
      </c>
    </row>
    <row r="281" spans="1:4" outlineLevel="1" x14ac:dyDescent="0.25">
      <c r="A281" s="183" t="s">
        <v>1195</v>
      </c>
      <c r="B281" s="267" t="s">
        <v>42</v>
      </c>
      <c r="C281" s="267">
        <v>124</v>
      </c>
      <c r="D281" s="184">
        <v>61</v>
      </c>
    </row>
    <row r="282" spans="1:4" outlineLevel="1" x14ac:dyDescent="0.25">
      <c r="A282" s="187" t="s">
        <v>1204</v>
      </c>
      <c r="B282" s="178" t="s">
        <v>42</v>
      </c>
      <c r="C282" s="178">
        <v>123</v>
      </c>
      <c r="D282" s="186">
        <v>60</v>
      </c>
    </row>
    <row r="283" spans="1:4" outlineLevel="1" x14ac:dyDescent="0.25">
      <c r="A283" s="183" t="s">
        <v>1199</v>
      </c>
      <c r="B283" s="267" t="s">
        <v>42</v>
      </c>
      <c r="C283" s="267">
        <v>124</v>
      </c>
      <c r="D283" s="184">
        <v>62</v>
      </c>
    </row>
    <row r="284" spans="1:4" outlineLevel="1" x14ac:dyDescent="0.25">
      <c r="A284" s="185" t="s">
        <v>1083</v>
      </c>
      <c r="B284" s="178" t="s">
        <v>31</v>
      </c>
      <c r="C284" s="178">
        <v>124</v>
      </c>
      <c r="D284" s="186">
        <v>62</v>
      </c>
    </row>
    <row r="285" spans="1:4" outlineLevel="1" x14ac:dyDescent="0.25">
      <c r="A285" s="183" t="s">
        <v>1205</v>
      </c>
      <c r="B285" s="267" t="s">
        <v>625</v>
      </c>
      <c r="C285" s="267">
        <v>124</v>
      </c>
      <c r="D285" s="184">
        <v>61</v>
      </c>
    </row>
    <row r="286" spans="1:4" outlineLevel="1" x14ac:dyDescent="0.25">
      <c r="A286" s="185" t="s">
        <v>1335</v>
      </c>
      <c r="B286" s="178" t="s">
        <v>42</v>
      </c>
      <c r="C286" s="178">
        <v>124</v>
      </c>
      <c r="D286" s="186">
        <v>62</v>
      </c>
    </row>
    <row r="287" spans="1:4" x14ac:dyDescent="0.25">
      <c r="A287" s="183" t="s">
        <v>1215</v>
      </c>
      <c r="B287" s="267" t="s">
        <v>42</v>
      </c>
      <c r="C287" s="267">
        <v>124</v>
      </c>
      <c r="D287" s="184">
        <v>62</v>
      </c>
    </row>
    <row r="288" spans="1:4" outlineLevel="1" x14ac:dyDescent="0.25">
      <c r="A288" s="185" t="s">
        <v>11</v>
      </c>
      <c r="B288" s="178" t="s">
        <v>42</v>
      </c>
      <c r="C288" s="178">
        <v>124</v>
      </c>
      <c r="D288" s="186">
        <v>62</v>
      </c>
    </row>
    <row r="289" spans="1:4" outlineLevel="1" x14ac:dyDescent="0.25">
      <c r="A289" s="183" t="s">
        <v>3</v>
      </c>
      <c r="B289" s="267" t="s">
        <v>42</v>
      </c>
      <c r="C289" s="267">
        <v>123</v>
      </c>
      <c r="D289" s="184">
        <v>61</v>
      </c>
    </row>
    <row r="290" spans="1:4" outlineLevel="1" x14ac:dyDescent="0.25">
      <c r="A290" s="185" t="s">
        <v>1206</v>
      </c>
      <c r="B290" s="178" t="s">
        <v>625</v>
      </c>
      <c r="C290" s="178">
        <v>124</v>
      </c>
      <c r="D290" s="186">
        <v>62</v>
      </c>
    </row>
    <row r="291" spans="1:4" outlineLevel="1" x14ac:dyDescent="0.25">
      <c r="A291" s="183" t="s">
        <v>1203</v>
      </c>
      <c r="B291" s="267" t="s">
        <v>31</v>
      </c>
      <c r="C291" s="267">
        <v>124</v>
      </c>
      <c r="D291" s="184">
        <v>62</v>
      </c>
    </row>
    <row r="292" spans="1:4" outlineLevel="1" x14ac:dyDescent="0.25">
      <c r="A292" s="185" t="s">
        <v>1331</v>
      </c>
      <c r="B292" s="178" t="s">
        <v>1330</v>
      </c>
      <c r="C292" s="211">
        <v>130</v>
      </c>
      <c r="D292" s="329">
        <v>62</v>
      </c>
    </row>
    <row r="293" spans="1:4" outlineLevel="1" x14ac:dyDescent="0.25">
      <c r="A293" s="188" t="s">
        <v>1264</v>
      </c>
      <c r="B293" s="267" t="s">
        <v>42</v>
      </c>
      <c r="C293" s="267">
        <v>124</v>
      </c>
      <c r="D293" s="184">
        <v>62</v>
      </c>
    </row>
    <row r="294" spans="1:4" outlineLevel="1" x14ac:dyDescent="0.25">
      <c r="A294" s="185" t="s">
        <v>213</v>
      </c>
      <c r="B294" s="178" t="s">
        <v>31</v>
      </c>
      <c r="C294" s="178">
        <v>124</v>
      </c>
      <c r="D294" s="186">
        <v>62</v>
      </c>
    </row>
    <row r="295" spans="1:4" outlineLevel="1" x14ac:dyDescent="0.25">
      <c r="A295" s="183" t="s">
        <v>1277</v>
      </c>
      <c r="B295" s="267" t="s">
        <v>42</v>
      </c>
      <c r="C295" s="267">
        <v>124</v>
      </c>
      <c r="D295" s="184">
        <v>62</v>
      </c>
    </row>
    <row r="296" spans="1:4" outlineLevel="1" x14ac:dyDescent="0.25">
      <c r="A296" s="185" t="s">
        <v>1207</v>
      </c>
      <c r="B296" s="178" t="s">
        <v>625</v>
      </c>
      <c r="C296" s="178">
        <v>124</v>
      </c>
      <c r="D296" s="199" t="s">
        <v>2137</v>
      </c>
    </row>
    <row r="297" spans="1:4" outlineLevel="1" x14ac:dyDescent="0.25">
      <c r="A297" s="183" t="s">
        <v>1208</v>
      </c>
      <c r="B297" s="267" t="s">
        <v>625</v>
      </c>
      <c r="C297" s="267">
        <v>124</v>
      </c>
      <c r="D297" s="184">
        <v>61</v>
      </c>
    </row>
    <row r="298" spans="1:4" outlineLevel="1" x14ac:dyDescent="0.25">
      <c r="A298" s="185" t="s">
        <v>1212</v>
      </c>
      <c r="B298" s="178" t="s">
        <v>1058</v>
      </c>
      <c r="C298" s="178">
        <v>124</v>
      </c>
      <c r="D298" s="186">
        <v>62</v>
      </c>
    </row>
    <row r="299" spans="1:4" outlineLevel="1" x14ac:dyDescent="0.25">
      <c r="A299" s="183" t="s">
        <v>464</v>
      </c>
      <c r="B299" s="267" t="s">
        <v>31</v>
      </c>
      <c r="C299" s="267">
        <v>124</v>
      </c>
      <c r="D299" s="184">
        <v>62</v>
      </c>
    </row>
    <row r="300" spans="1:4" outlineLevel="1" x14ac:dyDescent="0.25">
      <c r="A300" s="202" t="s">
        <v>1201</v>
      </c>
      <c r="B300" s="203" t="s">
        <v>31</v>
      </c>
      <c r="C300" s="212">
        <v>124</v>
      </c>
      <c r="D300" s="204">
        <v>60</v>
      </c>
    </row>
    <row r="301" spans="1:4" outlineLevel="1" x14ac:dyDescent="0.25">
      <c r="A301" s="462" t="s">
        <v>1519</v>
      </c>
      <c r="B301" s="462"/>
      <c r="C301" s="462"/>
      <c r="D301" s="462"/>
    </row>
    <row r="302" spans="1:4" ht="29.25" customHeight="1" outlineLevel="1" x14ac:dyDescent="0.25">
      <c r="A302" s="463" t="s">
        <v>2136</v>
      </c>
      <c r="B302" s="463"/>
      <c r="C302" s="463"/>
      <c r="D302" s="463"/>
    </row>
    <row r="303" spans="1:4" outlineLevel="1" x14ac:dyDescent="0.25">
      <c r="A303" s="465"/>
      <c r="B303" s="465"/>
      <c r="C303" s="465"/>
      <c r="D303" s="465"/>
    </row>
    <row r="304" spans="1:4" outlineLevel="1" x14ac:dyDescent="0.25">
      <c r="A304" s="464" t="s">
        <v>1357</v>
      </c>
      <c r="B304" s="464"/>
      <c r="C304" s="464"/>
      <c r="D304" s="267"/>
    </row>
    <row r="305" spans="1:4" outlineLevel="1" x14ac:dyDescent="0.25">
      <c r="A305" s="180" t="s">
        <v>1358</v>
      </c>
      <c r="B305" s="181" t="s">
        <v>1359</v>
      </c>
      <c r="C305" s="181" t="s">
        <v>1360</v>
      </c>
      <c r="D305" s="182" t="s">
        <v>2135</v>
      </c>
    </row>
    <row r="306" spans="1:4" outlineLevel="1" x14ac:dyDescent="0.25">
      <c r="A306" s="196" t="s">
        <v>1227</v>
      </c>
      <c r="B306" s="197" t="s">
        <v>1245</v>
      </c>
      <c r="C306" s="197">
        <v>124</v>
      </c>
      <c r="D306" s="198">
        <v>62</v>
      </c>
    </row>
    <row r="307" spans="1:4" outlineLevel="1" x14ac:dyDescent="0.25">
      <c r="A307" s="185" t="s">
        <v>1278</v>
      </c>
      <c r="B307" s="178" t="s">
        <v>31</v>
      </c>
      <c r="C307" s="178">
        <v>124</v>
      </c>
      <c r="D307" s="186">
        <v>62</v>
      </c>
    </row>
    <row r="308" spans="1:4" outlineLevel="1" x14ac:dyDescent="0.25">
      <c r="A308" s="183" t="s">
        <v>359</v>
      </c>
      <c r="B308" s="267" t="s">
        <v>31</v>
      </c>
      <c r="C308" s="90">
        <v>124</v>
      </c>
      <c r="D308" s="184">
        <v>62</v>
      </c>
    </row>
    <row r="309" spans="1:4" outlineLevel="1" x14ac:dyDescent="0.25">
      <c r="A309" s="185" t="s">
        <v>1216</v>
      </c>
      <c r="B309" s="200" t="s">
        <v>197</v>
      </c>
      <c r="C309" s="178">
        <v>124</v>
      </c>
      <c r="D309" s="186">
        <v>62</v>
      </c>
    </row>
    <row r="310" spans="1:4" outlineLevel="1" x14ac:dyDescent="0.25">
      <c r="A310" s="183" t="s">
        <v>834</v>
      </c>
      <c r="B310" s="267" t="s">
        <v>31</v>
      </c>
      <c r="C310" s="267">
        <v>124</v>
      </c>
      <c r="D310" s="184">
        <v>62</v>
      </c>
    </row>
    <row r="311" spans="1:4" outlineLevel="1" x14ac:dyDescent="0.25">
      <c r="A311" s="187" t="s">
        <v>1174</v>
      </c>
      <c r="B311" s="178" t="s">
        <v>426</v>
      </c>
      <c r="C311" s="178">
        <v>120</v>
      </c>
      <c r="D311" s="186">
        <v>59</v>
      </c>
    </row>
    <row r="312" spans="1:4" outlineLevel="1" x14ac:dyDescent="0.25">
      <c r="A312" s="183" t="s">
        <v>1172</v>
      </c>
      <c r="B312" s="90" t="s">
        <v>31</v>
      </c>
      <c r="C312" s="267">
        <v>124</v>
      </c>
      <c r="D312" s="184">
        <v>62</v>
      </c>
    </row>
    <row r="313" spans="1:4" outlineLevel="1" x14ac:dyDescent="0.25">
      <c r="A313" s="185" t="s">
        <v>1279</v>
      </c>
      <c r="B313" s="178" t="s">
        <v>31</v>
      </c>
      <c r="C313" s="178">
        <v>124</v>
      </c>
      <c r="D313" s="186">
        <v>59</v>
      </c>
    </row>
    <row r="314" spans="1:4" outlineLevel="1" x14ac:dyDescent="0.25">
      <c r="A314" s="188" t="s">
        <v>1279</v>
      </c>
      <c r="B314" s="267" t="s">
        <v>42</v>
      </c>
      <c r="C314" s="267">
        <v>124</v>
      </c>
      <c r="D314" s="189" t="s">
        <v>2138</v>
      </c>
    </row>
    <row r="315" spans="1:4" outlineLevel="1" x14ac:dyDescent="0.25">
      <c r="A315" s="185" t="s">
        <v>1367</v>
      </c>
      <c r="B315" s="178" t="s">
        <v>605</v>
      </c>
      <c r="C315" s="178">
        <v>124</v>
      </c>
      <c r="D315" s="186">
        <v>59</v>
      </c>
    </row>
    <row r="316" spans="1:4" outlineLevel="1" x14ac:dyDescent="0.25">
      <c r="A316" s="183" t="s">
        <v>1344</v>
      </c>
      <c r="B316" s="267" t="s">
        <v>1348</v>
      </c>
      <c r="C316" s="267">
        <v>128</v>
      </c>
      <c r="D316" s="184">
        <v>63</v>
      </c>
    </row>
    <row r="317" spans="1:4" outlineLevel="1" x14ac:dyDescent="0.25">
      <c r="A317" s="185" t="s">
        <v>105</v>
      </c>
      <c r="B317" s="178" t="s">
        <v>31</v>
      </c>
      <c r="C317" s="200">
        <v>124</v>
      </c>
      <c r="D317" s="186">
        <v>63</v>
      </c>
    </row>
    <row r="318" spans="1:4" outlineLevel="1" x14ac:dyDescent="0.25">
      <c r="A318" s="183" t="s">
        <v>105</v>
      </c>
      <c r="B318" s="267" t="s">
        <v>42</v>
      </c>
      <c r="C318" s="267">
        <v>124</v>
      </c>
      <c r="D318" s="184">
        <v>57</v>
      </c>
    </row>
    <row r="319" spans="1:4" outlineLevel="1" x14ac:dyDescent="0.25">
      <c r="A319" s="185" t="s">
        <v>1280</v>
      </c>
      <c r="B319" s="178" t="s">
        <v>31</v>
      </c>
      <c r="C319" s="178">
        <v>124</v>
      </c>
      <c r="D319" s="186">
        <v>62</v>
      </c>
    </row>
    <row r="320" spans="1:4" outlineLevel="1" x14ac:dyDescent="0.25">
      <c r="A320" s="183" t="s">
        <v>1338</v>
      </c>
      <c r="B320" s="267" t="s">
        <v>1352</v>
      </c>
      <c r="C320" s="267">
        <v>129</v>
      </c>
      <c r="D320" s="184">
        <v>60</v>
      </c>
    </row>
    <row r="321" spans="1:4" outlineLevel="1" x14ac:dyDescent="0.25">
      <c r="A321" s="185" t="s">
        <v>1281</v>
      </c>
      <c r="B321" s="178" t="s">
        <v>31</v>
      </c>
      <c r="C321" s="178">
        <v>124</v>
      </c>
      <c r="D321" s="186">
        <v>62</v>
      </c>
    </row>
    <row r="322" spans="1:4" outlineLevel="1" x14ac:dyDescent="0.25">
      <c r="A322" s="188" t="s">
        <v>1293</v>
      </c>
      <c r="B322" s="90" t="s">
        <v>42</v>
      </c>
      <c r="C322" s="267">
        <v>124</v>
      </c>
      <c r="D322" s="184">
        <v>62</v>
      </c>
    </row>
    <row r="323" spans="1:4" outlineLevel="1" x14ac:dyDescent="0.25">
      <c r="A323" s="185" t="s">
        <v>134</v>
      </c>
      <c r="B323" s="178" t="s">
        <v>31</v>
      </c>
      <c r="C323" s="178">
        <v>124</v>
      </c>
      <c r="D323" s="186">
        <v>62</v>
      </c>
    </row>
    <row r="324" spans="1:4" outlineLevel="1" x14ac:dyDescent="0.25">
      <c r="A324" s="183" t="s">
        <v>134</v>
      </c>
      <c r="B324" s="267" t="s">
        <v>1337</v>
      </c>
      <c r="C324" s="267">
        <v>127</v>
      </c>
      <c r="D324" s="184">
        <v>58</v>
      </c>
    </row>
    <row r="325" spans="1:4" outlineLevel="1" x14ac:dyDescent="0.25">
      <c r="A325" s="185" t="s">
        <v>1195</v>
      </c>
      <c r="B325" s="178" t="s">
        <v>42</v>
      </c>
      <c r="C325" s="178">
        <v>124</v>
      </c>
      <c r="D325" s="186">
        <v>60</v>
      </c>
    </row>
    <row r="326" spans="1:4" outlineLevel="1" x14ac:dyDescent="0.25">
      <c r="A326" s="183" t="s">
        <v>1294</v>
      </c>
      <c r="B326" s="267" t="s">
        <v>42</v>
      </c>
      <c r="C326" s="267">
        <v>124</v>
      </c>
      <c r="D326" s="184">
        <v>62</v>
      </c>
    </row>
    <row r="327" spans="1:4" outlineLevel="1" x14ac:dyDescent="0.25">
      <c r="A327" s="185" t="s">
        <v>22</v>
      </c>
      <c r="B327" s="178" t="s">
        <v>31</v>
      </c>
      <c r="C327" s="178">
        <v>124</v>
      </c>
      <c r="D327" s="186">
        <v>59</v>
      </c>
    </row>
    <row r="328" spans="1:4" outlineLevel="1" x14ac:dyDescent="0.25">
      <c r="A328" s="188" t="s">
        <v>22</v>
      </c>
      <c r="B328" s="267" t="s">
        <v>426</v>
      </c>
      <c r="C328" s="267">
        <v>120</v>
      </c>
      <c r="D328" s="184">
        <v>59</v>
      </c>
    </row>
    <row r="329" spans="1:4" outlineLevel="1" x14ac:dyDescent="0.25">
      <c r="A329" s="185" t="s">
        <v>1340</v>
      </c>
      <c r="B329" s="178" t="s">
        <v>1349</v>
      </c>
      <c r="C329" s="178">
        <v>128</v>
      </c>
      <c r="D329" s="186">
        <v>54</v>
      </c>
    </row>
    <row r="330" spans="1:4" outlineLevel="1" x14ac:dyDescent="0.25">
      <c r="A330" s="183" t="s">
        <v>1199</v>
      </c>
      <c r="B330" s="267" t="s">
        <v>605</v>
      </c>
      <c r="C330" s="90">
        <v>124</v>
      </c>
      <c r="D330" s="184">
        <v>62</v>
      </c>
    </row>
    <row r="331" spans="1:4" outlineLevel="1" x14ac:dyDescent="0.25">
      <c r="A331" s="185" t="s">
        <v>1336</v>
      </c>
      <c r="B331" s="178" t="s">
        <v>596</v>
      </c>
      <c r="C331" s="178">
        <v>127</v>
      </c>
      <c r="D331" s="186">
        <v>64</v>
      </c>
    </row>
    <row r="332" spans="1:4" outlineLevel="1" x14ac:dyDescent="0.25">
      <c r="A332" s="183" t="s">
        <v>1083</v>
      </c>
      <c r="B332" s="267" t="s">
        <v>31</v>
      </c>
      <c r="C332" s="267">
        <v>124</v>
      </c>
      <c r="D332" s="184">
        <v>62</v>
      </c>
    </row>
    <row r="333" spans="1:4" outlineLevel="1" x14ac:dyDescent="0.25">
      <c r="A333" s="185" t="s">
        <v>1205</v>
      </c>
      <c r="B333" s="178" t="s">
        <v>605</v>
      </c>
      <c r="C333" s="178">
        <v>122</v>
      </c>
      <c r="D333" s="199" t="s">
        <v>634</v>
      </c>
    </row>
    <row r="334" spans="1:4" outlineLevel="1" x14ac:dyDescent="0.25">
      <c r="A334" s="183" t="s">
        <v>1299</v>
      </c>
      <c r="B334" s="267" t="s">
        <v>645</v>
      </c>
      <c r="C334" s="267">
        <v>124</v>
      </c>
      <c r="D334" s="184">
        <v>61</v>
      </c>
    </row>
    <row r="335" spans="1:4" outlineLevel="1" x14ac:dyDescent="0.25">
      <c r="A335" s="185" t="s">
        <v>1295</v>
      </c>
      <c r="B335" s="200" t="s">
        <v>42</v>
      </c>
      <c r="C335" s="178">
        <v>124</v>
      </c>
      <c r="D335" s="186">
        <v>62</v>
      </c>
    </row>
    <row r="336" spans="1:4" outlineLevel="1" x14ac:dyDescent="0.25">
      <c r="A336" s="183" t="s">
        <v>1282</v>
      </c>
      <c r="B336" s="267" t="s">
        <v>31</v>
      </c>
      <c r="C336" s="267">
        <v>124</v>
      </c>
      <c r="D336" s="184">
        <v>62</v>
      </c>
    </row>
    <row r="337" spans="1:4" outlineLevel="1" x14ac:dyDescent="0.25">
      <c r="A337" s="185" t="s">
        <v>1182</v>
      </c>
      <c r="B337" s="178" t="s">
        <v>730</v>
      </c>
      <c r="C337" s="178">
        <v>120</v>
      </c>
      <c r="D337" s="186">
        <v>60</v>
      </c>
    </row>
    <row r="338" spans="1:4" outlineLevel="1" x14ac:dyDescent="0.25">
      <c r="A338" s="183" t="s">
        <v>1354</v>
      </c>
      <c r="B338" s="267" t="s">
        <v>742</v>
      </c>
      <c r="C338" s="267">
        <v>137</v>
      </c>
      <c r="D338" s="184">
        <v>64</v>
      </c>
    </row>
    <row r="339" spans="1:4" outlineLevel="1" x14ac:dyDescent="0.25">
      <c r="A339" s="185" t="s">
        <v>1296</v>
      </c>
      <c r="B339" s="178" t="s">
        <v>42</v>
      </c>
      <c r="C339" s="178">
        <v>124</v>
      </c>
      <c r="D339" s="186">
        <v>63</v>
      </c>
    </row>
    <row r="340" spans="1:4" outlineLevel="1" x14ac:dyDescent="0.25">
      <c r="A340" s="183" t="s">
        <v>1283</v>
      </c>
      <c r="B340" s="267" t="s">
        <v>31</v>
      </c>
      <c r="C340" s="267">
        <v>124</v>
      </c>
      <c r="D340" s="184">
        <v>62</v>
      </c>
    </row>
    <row r="341" spans="1:4" outlineLevel="1" x14ac:dyDescent="0.25">
      <c r="A341" s="185" t="s">
        <v>11</v>
      </c>
      <c r="B341" s="178" t="s">
        <v>31</v>
      </c>
      <c r="C341" s="178">
        <v>124</v>
      </c>
      <c r="D341" s="186">
        <v>62</v>
      </c>
    </row>
    <row r="342" spans="1:4" outlineLevel="1" x14ac:dyDescent="0.25">
      <c r="A342" s="414" t="s">
        <v>1297</v>
      </c>
      <c r="B342" s="267" t="s">
        <v>42</v>
      </c>
      <c r="C342" s="267">
        <v>124</v>
      </c>
      <c r="D342" s="184">
        <v>62</v>
      </c>
    </row>
    <row r="343" spans="1:4" outlineLevel="1" x14ac:dyDescent="0.25">
      <c r="A343" s="187" t="s">
        <v>1175</v>
      </c>
      <c r="B343" s="178" t="s">
        <v>426</v>
      </c>
      <c r="C343" s="178">
        <v>120</v>
      </c>
      <c r="D343" s="186">
        <v>62</v>
      </c>
    </row>
    <row r="344" spans="1:4" outlineLevel="1" x14ac:dyDescent="0.25">
      <c r="A344" s="183" t="s">
        <v>1298</v>
      </c>
      <c r="B344" s="267" t="s">
        <v>42</v>
      </c>
      <c r="C344" s="267">
        <v>124</v>
      </c>
      <c r="D344" s="184">
        <v>62</v>
      </c>
    </row>
    <row r="345" spans="1:4" outlineLevel="1" x14ac:dyDescent="0.25">
      <c r="A345" s="185" t="s">
        <v>1284</v>
      </c>
      <c r="B345" s="178" t="s">
        <v>31</v>
      </c>
      <c r="C345" s="178">
        <v>124</v>
      </c>
      <c r="D345" s="199" t="s">
        <v>2138</v>
      </c>
    </row>
    <row r="346" spans="1:4" outlineLevel="1" x14ac:dyDescent="0.25">
      <c r="A346" s="183" t="s">
        <v>1235</v>
      </c>
      <c r="B346" s="267" t="s">
        <v>2392</v>
      </c>
      <c r="C346" s="267">
        <v>124</v>
      </c>
      <c r="D346" s="184">
        <v>59</v>
      </c>
    </row>
    <row r="347" spans="1:4" outlineLevel="1" x14ac:dyDescent="0.25">
      <c r="A347" s="185" t="s">
        <v>1285</v>
      </c>
      <c r="B347" s="178" t="s">
        <v>31</v>
      </c>
      <c r="C347" s="178">
        <v>124</v>
      </c>
      <c r="D347" s="186">
        <v>63</v>
      </c>
    </row>
    <row r="348" spans="1:4" outlineLevel="1" x14ac:dyDescent="0.25">
      <c r="A348" s="183" t="s">
        <v>1286</v>
      </c>
      <c r="B348" s="267" t="s">
        <v>31</v>
      </c>
      <c r="C348" s="90">
        <v>124</v>
      </c>
      <c r="D348" s="184">
        <v>62</v>
      </c>
    </row>
    <row r="349" spans="1:4" outlineLevel="1" x14ac:dyDescent="0.25">
      <c r="A349" s="187" t="s">
        <v>1176</v>
      </c>
      <c r="B349" s="178" t="s">
        <v>426</v>
      </c>
      <c r="C349" s="178">
        <v>120</v>
      </c>
      <c r="D349" s="186">
        <v>59</v>
      </c>
    </row>
    <row r="350" spans="1:4" outlineLevel="1" x14ac:dyDescent="0.25">
      <c r="A350" s="183" t="s">
        <v>1177</v>
      </c>
      <c r="B350" s="267" t="s">
        <v>426</v>
      </c>
      <c r="C350" s="267">
        <v>120</v>
      </c>
      <c r="D350" s="184">
        <v>59</v>
      </c>
    </row>
    <row r="351" spans="1:4" outlineLevel="1" x14ac:dyDescent="0.25">
      <c r="A351" s="249" t="s">
        <v>1178</v>
      </c>
      <c r="B351" s="203" t="s">
        <v>426</v>
      </c>
      <c r="C351" s="203">
        <v>120</v>
      </c>
      <c r="D351" s="204">
        <v>59</v>
      </c>
    </row>
    <row r="352" spans="1:4" outlineLevel="1" x14ac:dyDescent="0.25">
      <c r="A352" s="206" t="s">
        <v>1179</v>
      </c>
      <c r="B352" s="197" t="s">
        <v>426</v>
      </c>
      <c r="C352" s="197">
        <v>120</v>
      </c>
      <c r="D352" s="198">
        <v>59</v>
      </c>
    </row>
    <row r="353" spans="1:4" outlineLevel="1" x14ac:dyDescent="0.25">
      <c r="A353" s="185" t="s">
        <v>1180</v>
      </c>
      <c r="B353" s="200" t="s">
        <v>426</v>
      </c>
      <c r="C353" s="178">
        <v>120</v>
      </c>
      <c r="D353" s="186">
        <v>56</v>
      </c>
    </row>
    <row r="354" spans="1:4" outlineLevel="1" x14ac:dyDescent="0.25">
      <c r="A354" s="183" t="s">
        <v>3</v>
      </c>
      <c r="B354" s="267" t="s">
        <v>31</v>
      </c>
      <c r="C354" s="267">
        <v>124</v>
      </c>
      <c r="D354" s="184">
        <v>60</v>
      </c>
    </row>
    <row r="355" spans="1:4" outlineLevel="1" x14ac:dyDescent="0.25">
      <c r="A355" s="185" t="s">
        <v>3</v>
      </c>
      <c r="B355" s="178" t="s">
        <v>42</v>
      </c>
      <c r="C355" s="178">
        <v>124</v>
      </c>
      <c r="D355" s="186">
        <v>61</v>
      </c>
    </row>
    <row r="356" spans="1:4" outlineLevel="1" x14ac:dyDescent="0.25">
      <c r="A356" s="188" t="s">
        <v>1206</v>
      </c>
      <c r="B356" s="267" t="s">
        <v>605</v>
      </c>
      <c r="C356" s="267">
        <v>122</v>
      </c>
      <c r="D356" s="189" t="s">
        <v>1416</v>
      </c>
    </row>
    <row r="357" spans="1:4" outlineLevel="1" x14ac:dyDescent="0.25">
      <c r="A357" s="185" t="s">
        <v>1346</v>
      </c>
      <c r="B357" s="178" t="s">
        <v>1350</v>
      </c>
      <c r="C357" s="178">
        <v>128</v>
      </c>
      <c r="D357" s="186">
        <v>64</v>
      </c>
    </row>
    <row r="358" spans="1:4" outlineLevel="1" x14ac:dyDescent="0.25">
      <c r="A358" s="183" t="s">
        <v>1263</v>
      </c>
      <c r="B358" s="267" t="s">
        <v>42</v>
      </c>
      <c r="C358" s="267">
        <v>124</v>
      </c>
      <c r="D358" s="184">
        <v>59</v>
      </c>
    </row>
    <row r="359" spans="1:4" outlineLevel="1" x14ac:dyDescent="0.25">
      <c r="A359" s="185" t="s">
        <v>1203</v>
      </c>
      <c r="B359" s="178" t="s">
        <v>31</v>
      </c>
      <c r="C359" s="178">
        <v>124</v>
      </c>
      <c r="D359" s="186">
        <v>59</v>
      </c>
    </row>
    <row r="360" spans="1:4" outlineLevel="1" x14ac:dyDescent="0.25">
      <c r="A360" s="183" t="s">
        <v>1203</v>
      </c>
      <c r="B360" s="267" t="s">
        <v>938</v>
      </c>
      <c r="C360" s="267">
        <v>124</v>
      </c>
      <c r="D360" s="184">
        <v>59</v>
      </c>
    </row>
    <row r="361" spans="1:4" outlineLevel="1" x14ac:dyDescent="0.25">
      <c r="A361" s="185" t="s">
        <v>1292</v>
      </c>
      <c r="B361" s="178" t="s">
        <v>1291</v>
      </c>
      <c r="C361" s="178">
        <v>124</v>
      </c>
      <c r="D361" s="186">
        <v>62</v>
      </c>
    </row>
    <row r="362" spans="1:4" outlineLevel="1" x14ac:dyDescent="0.25">
      <c r="A362" s="183" t="s">
        <v>1334</v>
      </c>
      <c r="B362" s="267" t="s">
        <v>42</v>
      </c>
      <c r="C362" s="267">
        <v>126</v>
      </c>
      <c r="D362" s="189" t="s">
        <v>2184</v>
      </c>
    </row>
    <row r="363" spans="1:4" outlineLevel="1" x14ac:dyDescent="0.25">
      <c r="A363" s="185" t="s">
        <v>152</v>
      </c>
      <c r="B363" s="178" t="s">
        <v>31</v>
      </c>
      <c r="C363" s="178">
        <v>124</v>
      </c>
      <c r="D363" s="186">
        <v>62</v>
      </c>
    </row>
    <row r="364" spans="1:4" outlineLevel="1" x14ac:dyDescent="0.25">
      <c r="A364" s="183" t="s">
        <v>647</v>
      </c>
      <c r="B364" s="267" t="s">
        <v>31</v>
      </c>
      <c r="C364" s="267">
        <v>124</v>
      </c>
      <c r="D364" s="184">
        <v>62</v>
      </c>
    </row>
    <row r="365" spans="1:4" x14ac:dyDescent="0.25">
      <c r="A365" s="185" t="s">
        <v>647</v>
      </c>
      <c r="B365" s="178" t="s">
        <v>42</v>
      </c>
      <c r="C365" s="178">
        <v>124</v>
      </c>
      <c r="D365" s="186">
        <v>61</v>
      </c>
    </row>
    <row r="366" spans="1:4" outlineLevel="1" x14ac:dyDescent="0.25">
      <c r="A366" s="183" t="s">
        <v>213</v>
      </c>
      <c r="B366" s="267" t="s">
        <v>31</v>
      </c>
      <c r="C366" s="267">
        <v>124</v>
      </c>
      <c r="D366" s="184">
        <v>62</v>
      </c>
    </row>
    <row r="367" spans="1:4" outlineLevel="1" x14ac:dyDescent="0.25">
      <c r="A367" s="185" t="s">
        <v>158</v>
      </c>
      <c r="B367" s="178" t="s">
        <v>31</v>
      </c>
      <c r="C367" s="178">
        <v>124</v>
      </c>
      <c r="D367" s="186">
        <v>62</v>
      </c>
    </row>
    <row r="368" spans="1:4" outlineLevel="1" x14ac:dyDescent="0.25">
      <c r="A368" s="183" t="s">
        <v>1287</v>
      </c>
      <c r="B368" s="267" t="s">
        <v>31</v>
      </c>
      <c r="C368" s="267">
        <v>124</v>
      </c>
      <c r="D368" s="184">
        <v>62</v>
      </c>
    </row>
    <row r="369" spans="1:4" outlineLevel="1" x14ac:dyDescent="0.25">
      <c r="A369" s="187" t="s">
        <v>1181</v>
      </c>
      <c r="B369" s="178" t="s">
        <v>426</v>
      </c>
      <c r="C369" s="178">
        <v>120</v>
      </c>
      <c r="D369" s="186">
        <v>59</v>
      </c>
    </row>
    <row r="370" spans="1:4" outlineLevel="1" x14ac:dyDescent="0.25">
      <c r="A370" s="414" t="s">
        <v>2396</v>
      </c>
      <c r="B370" s="267" t="s">
        <v>981</v>
      </c>
      <c r="C370" s="267">
        <v>124</v>
      </c>
      <c r="D370" s="184">
        <v>62</v>
      </c>
    </row>
    <row r="371" spans="1:4" outlineLevel="1" x14ac:dyDescent="0.25">
      <c r="A371" s="185" t="s">
        <v>1288</v>
      </c>
      <c r="B371" s="178" t="s">
        <v>31</v>
      </c>
      <c r="C371" s="200">
        <v>124</v>
      </c>
      <c r="D371" s="186">
        <v>62</v>
      </c>
    </row>
    <row r="372" spans="1:4" outlineLevel="1" x14ac:dyDescent="0.25">
      <c r="A372" s="183" t="s">
        <v>1370</v>
      </c>
      <c r="B372" s="267" t="s">
        <v>605</v>
      </c>
      <c r="C372" s="267">
        <v>122</v>
      </c>
      <c r="D372" s="184">
        <v>61</v>
      </c>
    </row>
    <row r="373" spans="1:4" outlineLevel="1" x14ac:dyDescent="0.25">
      <c r="A373" s="185" t="s">
        <v>1366</v>
      </c>
      <c r="B373" s="178" t="s">
        <v>605</v>
      </c>
      <c r="C373" s="178">
        <v>122</v>
      </c>
      <c r="D373" s="186">
        <v>59</v>
      </c>
    </row>
    <row r="374" spans="1:4" outlineLevel="1" x14ac:dyDescent="0.25">
      <c r="A374" s="183" t="s">
        <v>1208</v>
      </c>
      <c r="B374" s="267" t="s">
        <v>605</v>
      </c>
      <c r="C374" s="267">
        <v>122</v>
      </c>
      <c r="D374" s="189" t="s">
        <v>1416</v>
      </c>
    </row>
    <row r="375" spans="1:4" x14ac:dyDescent="0.25">
      <c r="A375" s="185" t="s">
        <v>1212</v>
      </c>
      <c r="B375" s="178" t="s">
        <v>1058</v>
      </c>
      <c r="C375" s="200">
        <v>124</v>
      </c>
      <c r="D375" s="186">
        <v>62</v>
      </c>
    </row>
    <row r="376" spans="1:4" outlineLevel="1" x14ac:dyDescent="0.25">
      <c r="A376" s="183" t="s">
        <v>464</v>
      </c>
      <c r="B376" s="267" t="s">
        <v>31</v>
      </c>
      <c r="C376" s="90">
        <v>124</v>
      </c>
      <c r="D376" s="184">
        <v>62</v>
      </c>
    </row>
    <row r="377" spans="1:4" outlineLevel="1" x14ac:dyDescent="0.25">
      <c r="A377" s="185" t="s">
        <v>1289</v>
      </c>
      <c r="B377" s="200" t="s">
        <v>31</v>
      </c>
      <c r="C377" s="178">
        <v>124</v>
      </c>
      <c r="D377" s="186">
        <v>62</v>
      </c>
    </row>
    <row r="378" spans="1:4" outlineLevel="1" x14ac:dyDescent="0.25">
      <c r="A378" s="183" t="s">
        <v>1275</v>
      </c>
      <c r="B378" s="267" t="s">
        <v>31</v>
      </c>
      <c r="C378" s="267">
        <v>124</v>
      </c>
      <c r="D378" s="184">
        <v>62</v>
      </c>
    </row>
    <row r="379" spans="1:4" outlineLevel="1" x14ac:dyDescent="0.25">
      <c r="A379" s="185" t="s">
        <v>1192</v>
      </c>
      <c r="B379" s="178" t="s">
        <v>605</v>
      </c>
      <c r="C379" s="178">
        <v>122</v>
      </c>
      <c r="D379" s="199" t="s">
        <v>634</v>
      </c>
    </row>
    <row r="380" spans="1:4" outlineLevel="1" x14ac:dyDescent="0.25">
      <c r="A380" s="190" t="s">
        <v>1290</v>
      </c>
      <c r="B380" s="191" t="s">
        <v>197</v>
      </c>
      <c r="C380" s="192" t="s">
        <v>2340</v>
      </c>
      <c r="D380" s="193">
        <v>62</v>
      </c>
    </row>
    <row r="381" spans="1:4" outlineLevel="1" x14ac:dyDescent="0.25">
      <c r="A381" s="462" t="s">
        <v>1519</v>
      </c>
      <c r="B381" s="462"/>
      <c r="C381" s="462"/>
      <c r="D381" s="462"/>
    </row>
    <row r="382" spans="1:4" ht="28.5" customHeight="1" outlineLevel="1" x14ac:dyDescent="0.25">
      <c r="A382" s="463" t="s">
        <v>2136</v>
      </c>
      <c r="B382" s="463"/>
      <c r="C382" s="463"/>
      <c r="D382" s="463"/>
    </row>
    <row r="383" spans="1:4" outlineLevel="1" x14ac:dyDescent="0.25">
      <c r="A383" s="464" t="s">
        <v>1356</v>
      </c>
      <c r="B383" s="464"/>
      <c r="C383" s="464"/>
      <c r="D383" s="267"/>
    </row>
    <row r="384" spans="1:4" outlineLevel="1" x14ac:dyDescent="0.25">
      <c r="A384" s="180" t="s">
        <v>1358</v>
      </c>
      <c r="B384" s="181" t="s">
        <v>1359</v>
      </c>
      <c r="C384" s="181" t="s">
        <v>1360</v>
      </c>
      <c r="D384" s="182" t="s">
        <v>2337</v>
      </c>
    </row>
    <row r="385" spans="1:4" outlineLevel="1" x14ac:dyDescent="0.25">
      <c r="A385" s="206" t="s">
        <v>1300</v>
      </c>
      <c r="B385" s="197" t="s">
        <v>42</v>
      </c>
      <c r="C385" s="197">
        <v>124</v>
      </c>
      <c r="D385" s="198">
        <v>62</v>
      </c>
    </row>
    <row r="386" spans="1:4" outlineLevel="1" x14ac:dyDescent="0.25">
      <c r="A386" s="185" t="s">
        <v>1301</v>
      </c>
      <c r="B386" s="178" t="s">
        <v>42</v>
      </c>
      <c r="C386" s="178">
        <v>124</v>
      </c>
      <c r="D386" s="186">
        <v>57</v>
      </c>
    </row>
    <row r="387" spans="1:4" outlineLevel="1" x14ac:dyDescent="0.25">
      <c r="A387" s="183" t="s">
        <v>1183</v>
      </c>
      <c r="B387" s="267" t="s">
        <v>42</v>
      </c>
      <c r="C387" s="267">
        <v>120</v>
      </c>
      <c r="D387" s="184">
        <v>59</v>
      </c>
    </row>
    <row r="388" spans="1:4" outlineLevel="1" x14ac:dyDescent="0.25">
      <c r="A388" s="185" t="s">
        <v>1184</v>
      </c>
      <c r="B388" s="178" t="s">
        <v>42</v>
      </c>
      <c r="C388" s="178">
        <v>120</v>
      </c>
      <c r="D388" s="186">
        <v>60</v>
      </c>
    </row>
    <row r="389" spans="1:4" outlineLevel="1" x14ac:dyDescent="0.25">
      <c r="A389" s="183" t="s">
        <v>1302</v>
      </c>
      <c r="B389" s="267" t="s">
        <v>42</v>
      </c>
      <c r="C389" s="267">
        <v>124</v>
      </c>
      <c r="D389" s="184">
        <v>58</v>
      </c>
    </row>
    <row r="390" spans="1:4" outlineLevel="1" x14ac:dyDescent="0.25">
      <c r="A390" s="187" t="s">
        <v>1223</v>
      </c>
      <c r="B390" s="178" t="s">
        <v>950</v>
      </c>
      <c r="C390" s="179">
        <v>125</v>
      </c>
      <c r="D390" s="199">
        <v>62</v>
      </c>
    </row>
    <row r="391" spans="1:4" outlineLevel="1" x14ac:dyDescent="0.25">
      <c r="A391" s="190" t="s">
        <v>1303</v>
      </c>
      <c r="B391" s="191" t="s">
        <v>42</v>
      </c>
      <c r="C391" s="191">
        <v>124</v>
      </c>
      <c r="D391" s="193">
        <v>57</v>
      </c>
    </row>
    <row r="392" spans="1:4" ht="15" customHeight="1" outlineLevel="1" x14ac:dyDescent="0.25">
      <c r="A392" s="462" t="s">
        <v>1519</v>
      </c>
      <c r="B392" s="462"/>
      <c r="C392" s="462"/>
      <c r="D392" s="462"/>
    </row>
    <row r="393" spans="1:4" ht="31.5" customHeight="1" outlineLevel="1" x14ac:dyDescent="0.25">
      <c r="A393" s="463" t="s">
        <v>2136</v>
      </c>
      <c r="B393" s="463"/>
      <c r="C393" s="463"/>
      <c r="D393" s="463"/>
    </row>
    <row r="394" spans="1:4" outlineLevel="1" x14ac:dyDescent="0.25">
      <c r="A394" s="464" t="s">
        <v>388</v>
      </c>
      <c r="B394" s="464"/>
      <c r="C394" s="464"/>
      <c r="D394" s="88"/>
    </row>
    <row r="395" spans="1:4" outlineLevel="1" x14ac:dyDescent="0.25">
      <c r="A395" s="180" t="s">
        <v>1358</v>
      </c>
      <c r="B395" s="181" t="s">
        <v>1359</v>
      </c>
      <c r="C395" s="181" t="s">
        <v>1360</v>
      </c>
      <c r="D395" s="182" t="s">
        <v>2135</v>
      </c>
    </row>
    <row r="396" spans="1:4" outlineLevel="1" x14ac:dyDescent="0.25">
      <c r="A396" s="206" t="s">
        <v>1185</v>
      </c>
      <c r="B396" s="197" t="s">
        <v>425</v>
      </c>
      <c r="C396" s="197">
        <v>120</v>
      </c>
      <c r="D396" s="198">
        <v>60</v>
      </c>
    </row>
    <row r="397" spans="1:4" outlineLevel="1" x14ac:dyDescent="0.25">
      <c r="A397" s="187" t="s">
        <v>1304</v>
      </c>
      <c r="B397" s="178" t="s">
        <v>31</v>
      </c>
      <c r="C397" s="178">
        <v>124</v>
      </c>
      <c r="D397" s="186">
        <v>62</v>
      </c>
    </row>
    <row r="398" spans="1:4" outlineLevel="1" x14ac:dyDescent="0.25">
      <c r="A398" s="188" t="s">
        <v>1305</v>
      </c>
      <c r="B398" s="267" t="s">
        <v>42</v>
      </c>
      <c r="C398" s="267">
        <v>124</v>
      </c>
      <c r="D398" s="184">
        <v>62</v>
      </c>
    </row>
    <row r="399" spans="1:4" outlineLevel="1" x14ac:dyDescent="0.25">
      <c r="A399" s="187" t="s">
        <v>1306</v>
      </c>
      <c r="B399" s="178" t="s">
        <v>31</v>
      </c>
      <c r="C399" s="178">
        <v>124</v>
      </c>
      <c r="D399" s="186">
        <v>61</v>
      </c>
    </row>
    <row r="400" spans="1:4" outlineLevel="1" x14ac:dyDescent="0.25">
      <c r="A400" s="188" t="s">
        <v>359</v>
      </c>
      <c r="B400" s="267" t="s">
        <v>31</v>
      </c>
      <c r="C400" s="267">
        <v>124</v>
      </c>
      <c r="D400" s="184">
        <v>62</v>
      </c>
    </row>
    <row r="401" spans="1:4" outlineLevel="1" x14ac:dyDescent="0.25">
      <c r="A401" s="187" t="s">
        <v>1186</v>
      </c>
      <c r="B401" s="178" t="s">
        <v>42</v>
      </c>
      <c r="C401" s="178">
        <v>120</v>
      </c>
      <c r="D401" s="186">
        <v>38</v>
      </c>
    </row>
    <row r="402" spans="1:4" outlineLevel="1" x14ac:dyDescent="0.25">
      <c r="A402" s="416" t="s">
        <v>1307</v>
      </c>
      <c r="B402" s="267" t="s">
        <v>42</v>
      </c>
      <c r="C402" s="267">
        <v>124</v>
      </c>
      <c r="D402" s="184">
        <v>62</v>
      </c>
    </row>
    <row r="403" spans="1:4" outlineLevel="1" x14ac:dyDescent="0.25">
      <c r="A403" s="187" t="s">
        <v>1216</v>
      </c>
      <c r="B403" s="178" t="s">
        <v>197</v>
      </c>
      <c r="C403" s="178">
        <v>124</v>
      </c>
      <c r="D403" s="186">
        <v>59</v>
      </c>
    </row>
    <row r="404" spans="1:4" outlineLevel="1" x14ac:dyDescent="0.25">
      <c r="A404" s="188" t="s">
        <v>1228</v>
      </c>
      <c r="B404" s="267" t="s">
        <v>42</v>
      </c>
      <c r="C404" s="267">
        <v>124</v>
      </c>
      <c r="D404" s="184">
        <v>51</v>
      </c>
    </row>
    <row r="405" spans="1:4" outlineLevel="1" x14ac:dyDescent="0.25">
      <c r="A405" s="187" t="s">
        <v>1250</v>
      </c>
      <c r="B405" s="178" t="s">
        <v>42</v>
      </c>
      <c r="C405" s="178">
        <v>124</v>
      </c>
      <c r="D405" s="186">
        <v>62</v>
      </c>
    </row>
    <row r="406" spans="1:4" outlineLevel="1" x14ac:dyDescent="0.25">
      <c r="A406" s="188" t="s">
        <v>1505</v>
      </c>
      <c r="B406" s="267" t="s">
        <v>42</v>
      </c>
      <c r="C406" s="267">
        <v>124</v>
      </c>
      <c r="D406" s="184">
        <v>62</v>
      </c>
    </row>
    <row r="407" spans="1:4" outlineLevel="1" x14ac:dyDescent="0.25">
      <c r="A407" s="187" t="s">
        <v>1187</v>
      </c>
      <c r="B407" s="178" t="s">
        <v>425</v>
      </c>
      <c r="C407" s="178">
        <v>120</v>
      </c>
      <c r="D407" s="186">
        <v>60</v>
      </c>
    </row>
    <row r="408" spans="1:4" outlineLevel="1" x14ac:dyDescent="0.25">
      <c r="A408" s="188" t="s">
        <v>105</v>
      </c>
      <c r="B408" s="267" t="s">
        <v>42</v>
      </c>
      <c r="C408" s="267">
        <v>124</v>
      </c>
      <c r="D408" s="184">
        <v>62</v>
      </c>
    </row>
    <row r="409" spans="1:4" outlineLevel="1" x14ac:dyDescent="0.25">
      <c r="A409" s="415" t="s">
        <v>1506</v>
      </c>
      <c r="B409" s="178" t="s">
        <v>42</v>
      </c>
      <c r="C409" s="178">
        <v>124</v>
      </c>
      <c r="D409" s="186">
        <v>61</v>
      </c>
    </row>
    <row r="410" spans="1:4" outlineLevel="1" x14ac:dyDescent="0.25">
      <c r="A410" s="188" t="s">
        <v>1308</v>
      </c>
      <c r="B410" s="267" t="s">
        <v>42</v>
      </c>
      <c r="C410" s="267">
        <v>124</v>
      </c>
      <c r="D410" s="184">
        <v>62</v>
      </c>
    </row>
    <row r="411" spans="1:4" outlineLevel="1" x14ac:dyDescent="0.25">
      <c r="A411" s="415" t="s">
        <v>1309</v>
      </c>
      <c r="B411" s="178" t="s">
        <v>31</v>
      </c>
      <c r="C411" s="178">
        <v>124</v>
      </c>
      <c r="D411" s="186">
        <v>62</v>
      </c>
    </row>
    <row r="412" spans="1:4" outlineLevel="1" x14ac:dyDescent="0.25">
      <c r="A412" s="414" t="s">
        <v>1309</v>
      </c>
      <c r="B412" s="267" t="s">
        <v>42</v>
      </c>
      <c r="C412" s="267">
        <v>124</v>
      </c>
      <c r="D412" s="184">
        <v>62</v>
      </c>
    </row>
    <row r="413" spans="1:4" outlineLevel="1" x14ac:dyDescent="0.25">
      <c r="A413" s="187" t="s">
        <v>1310</v>
      </c>
      <c r="B413" s="178" t="s">
        <v>42</v>
      </c>
      <c r="C413" s="178">
        <v>124</v>
      </c>
      <c r="D413" s="186">
        <v>62</v>
      </c>
    </row>
    <row r="414" spans="1:4" outlineLevel="1" x14ac:dyDescent="0.25">
      <c r="A414" s="414" t="s">
        <v>1311</v>
      </c>
      <c r="B414" s="267" t="s">
        <v>42</v>
      </c>
      <c r="C414" s="267">
        <v>124</v>
      </c>
      <c r="D414" s="184">
        <v>61</v>
      </c>
    </row>
    <row r="415" spans="1:4" outlineLevel="1" x14ac:dyDescent="0.25">
      <c r="A415" s="187" t="s">
        <v>134</v>
      </c>
      <c r="B415" s="178" t="s">
        <v>42</v>
      </c>
      <c r="C415" s="178">
        <v>124</v>
      </c>
      <c r="D415" s="186">
        <v>62</v>
      </c>
    </row>
    <row r="416" spans="1:4" outlineLevel="1" x14ac:dyDescent="0.25">
      <c r="A416" s="188" t="s">
        <v>1312</v>
      </c>
      <c r="B416" s="267" t="s">
        <v>42</v>
      </c>
      <c r="C416" s="267">
        <v>124</v>
      </c>
      <c r="D416" s="184">
        <v>62</v>
      </c>
    </row>
    <row r="417" spans="1:4" outlineLevel="1" x14ac:dyDescent="0.25">
      <c r="A417" s="187" t="s">
        <v>1195</v>
      </c>
      <c r="B417" s="178" t="s">
        <v>31</v>
      </c>
      <c r="C417" s="178">
        <v>122</v>
      </c>
      <c r="D417" s="186">
        <v>62</v>
      </c>
    </row>
    <row r="418" spans="1:4" outlineLevel="1" x14ac:dyDescent="0.25">
      <c r="A418" s="188" t="s">
        <v>2344</v>
      </c>
      <c r="B418" s="267" t="s">
        <v>203</v>
      </c>
      <c r="C418" s="89">
        <v>136</v>
      </c>
      <c r="D418" s="184">
        <v>60</v>
      </c>
    </row>
    <row r="419" spans="1:4" outlineLevel="1" x14ac:dyDescent="0.25">
      <c r="A419" s="187" t="s">
        <v>2645</v>
      </c>
      <c r="B419" s="178" t="s">
        <v>203</v>
      </c>
      <c r="C419" s="179">
        <v>136</v>
      </c>
      <c r="D419" s="186">
        <v>60</v>
      </c>
    </row>
    <row r="420" spans="1:4" outlineLevel="1" x14ac:dyDescent="0.25">
      <c r="A420" s="188" t="s">
        <v>22</v>
      </c>
      <c r="B420" s="267" t="s">
        <v>31</v>
      </c>
      <c r="C420" s="267">
        <v>120</v>
      </c>
      <c r="D420" s="184">
        <v>62</v>
      </c>
    </row>
    <row r="421" spans="1:4" outlineLevel="1" x14ac:dyDescent="0.25">
      <c r="A421" s="187" t="s">
        <v>1507</v>
      </c>
      <c r="B421" s="178" t="s">
        <v>31</v>
      </c>
      <c r="C421" s="178">
        <v>124</v>
      </c>
      <c r="D421" s="186">
        <v>62</v>
      </c>
    </row>
    <row r="422" spans="1:4" outlineLevel="1" x14ac:dyDescent="0.25">
      <c r="A422" s="188" t="s">
        <v>1313</v>
      </c>
      <c r="B422" s="267" t="s">
        <v>42</v>
      </c>
      <c r="C422" s="267">
        <v>124</v>
      </c>
      <c r="D422" s="184">
        <v>61</v>
      </c>
    </row>
    <row r="423" spans="1:4" outlineLevel="1" x14ac:dyDescent="0.25">
      <c r="A423" s="415" t="s">
        <v>1199</v>
      </c>
      <c r="B423" s="178" t="s">
        <v>42</v>
      </c>
      <c r="C423" s="178">
        <v>124</v>
      </c>
      <c r="D423" s="186">
        <v>62</v>
      </c>
    </row>
    <row r="424" spans="1:4" outlineLevel="1" x14ac:dyDescent="0.25">
      <c r="A424" s="188" t="s">
        <v>1083</v>
      </c>
      <c r="B424" s="267" t="s">
        <v>31</v>
      </c>
      <c r="C424" s="267">
        <v>124</v>
      </c>
      <c r="D424" s="184">
        <v>62</v>
      </c>
    </row>
    <row r="425" spans="1:4" outlineLevel="1" x14ac:dyDescent="0.25">
      <c r="A425" s="187" t="s">
        <v>1508</v>
      </c>
      <c r="B425" s="178" t="s">
        <v>31</v>
      </c>
      <c r="C425" s="178">
        <v>124</v>
      </c>
      <c r="D425" s="186">
        <v>59</v>
      </c>
    </row>
    <row r="426" spans="1:4" outlineLevel="1" x14ac:dyDescent="0.25">
      <c r="A426" s="416" t="s">
        <v>2447</v>
      </c>
      <c r="B426" s="267" t="s">
        <v>31</v>
      </c>
      <c r="C426" s="267">
        <v>124</v>
      </c>
      <c r="D426" s="184">
        <v>62</v>
      </c>
    </row>
    <row r="427" spans="1:4" outlineLevel="1" x14ac:dyDescent="0.25">
      <c r="A427" s="417" t="s">
        <v>2448</v>
      </c>
      <c r="B427" s="178" t="s">
        <v>42</v>
      </c>
      <c r="C427" s="178">
        <v>124</v>
      </c>
      <c r="D427" s="186">
        <v>62</v>
      </c>
    </row>
    <row r="428" spans="1:4" outlineLevel="1" x14ac:dyDescent="0.25">
      <c r="A428" s="298" t="s">
        <v>1188</v>
      </c>
      <c r="B428" s="267" t="s">
        <v>425</v>
      </c>
      <c r="C428" s="267">
        <v>120</v>
      </c>
      <c r="D428" s="184">
        <v>60</v>
      </c>
    </row>
    <row r="429" spans="1:4" outlineLevel="1" x14ac:dyDescent="0.25">
      <c r="A429" s="187" t="s">
        <v>1218</v>
      </c>
      <c r="B429" s="178" t="s">
        <v>31</v>
      </c>
      <c r="C429" s="178">
        <v>124</v>
      </c>
      <c r="D429" s="186">
        <v>62</v>
      </c>
    </row>
    <row r="430" spans="1:4" outlineLevel="1" x14ac:dyDescent="0.25">
      <c r="A430" s="414" t="s">
        <v>1509</v>
      </c>
      <c r="B430" s="267" t="s">
        <v>31</v>
      </c>
      <c r="C430" s="267">
        <v>124</v>
      </c>
      <c r="D430" s="184">
        <v>62</v>
      </c>
    </row>
    <row r="431" spans="1:4" outlineLevel="1" x14ac:dyDescent="0.25">
      <c r="A431" s="187" t="s">
        <v>1314</v>
      </c>
      <c r="B431" s="178" t="s">
        <v>42</v>
      </c>
      <c r="C431" s="178">
        <v>124</v>
      </c>
      <c r="D431" s="199" t="s">
        <v>2498</v>
      </c>
    </row>
    <row r="432" spans="1:4" outlineLevel="1" x14ac:dyDescent="0.25">
      <c r="A432" s="188" t="s">
        <v>1315</v>
      </c>
      <c r="B432" s="267" t="s">
        <v>42</v>
      </c>
      <c r="C432" s="267">
        <v>124</v>
      </c>
      <c r="D432" s="184">
        <v>62</v>
      </c>
    </row>
    <row r="433" spans="1:4" outlineLevel="1" x14ac:dyDescent="0.25">
      <c r="A433" s="187" t="s">
        <v>1296</v>
      </c>
      <c r="B433" s="178" t="s">
        <v>42</v>
      </c>
      <c r="C433" s="178">
        <v>124</v>
      </c>
      <c r="D433" s="199" t="s">
        <v>2137</v>
      </c>
    </row>
    <row r="434" spans="1:4" outlineLevel="1" x14ac:dyDescent="0.25">
      <c r="A434" s="188" t="s">
        <v>1316</v>
      </c>
      <c r="B434" s="267" t="s">
        <v>425</v>
      </c>
      <c r="C434" s="267">
        <v>124</v>
      </c>
      <c r="D434" s="184">
        <v>60</v>
      </c>
    </row>
    <row r="435" spans="1:4" outlineLevel="1" x14ac:dyDescent="0.25">
      <c r="A435" s="187" t="s">
        <v>11</v>
      </c>
      <c r="B435" s="178" t="s">
        <v>31</v>
      </c>
      <c r="C435" s="178">
        <v>124</v>
      </c>
      <c r="D435" s="186">
        <v>62</v>
      </c>
    </row>
    <row r="436" spans="1:4" outlineLevel="1" x14ac:dyDescent="0.25">
      <c r="A436" s="188" t="s">
        <v>1317</v>
      </c>
      <c r="B436" s="267" t="s">
        <v>42</v>
      </c>
      <c r="C436" s="267">
        <v>124</v>
      </c>
      <c r="D436" s="184">
        <v>60</v>
      </c>
    </row>
    <row r="437" spans="1:4" outlineLevel="1" x14ac:dyDescent="0.25">
      <c r="A437" s="187" t="s">
        <v>1485</v>
      </c>
      <c r="B437" s="178" t="s">
        <v>42</v>
      </c>
      <c r="C437" s="178">
        <v>124</v>
      </c>
      <c r="D437" s="186">
        <v>62</v>
      </c>
    </row>
    <row r="438" spans="1:4" outlineLevel="1" x14ac:dyDescent="0.25">
      <c r="A438" s="188" t="s">
        <v>1486</v>
      </c>
      <c r="B438" s="267" t="s">
        <v>42</v>
      </c>
      <c r="C438" s="267">
        <v>124</v>
      </c>
      <c r="D438" s="184">
        <v>54</v>
      </c>
    </row>
    <row r="439" spans="1:4" outlineLevel="1" x14ac:dyDescent="0.25">
      <c r="A439" s="187" t="s">
        <v>1510</v>
      </c>
      <c r="B439" s="178" t="s">
        <v>42</v>
      </c>
      <c r="C439" s="178">
        <v>124</v>
      </c>
      <c r="D439" s="199">
        <v>62</v>
      </c>
    </row>
    <row r="440" spans="1:4" outlineLevel="1" x14ac:dyDescent="0.25">
      <c r="A440" s="414" t="s">
        <v>1318</v>
      </c>
      <c r="B440" s="267" t="s">
        <v>42</v>
      </c>
      <c r="C440" s="267">
        <v>124</v>
      </c>
      <c r="D440" s="184">
        <v>62</v>
      </c>
    </row>
    <row r="441" spans="1:4" outlineLevel="1" x14ac:dyDescent="0.25">
      <c r="A441" s="249" t="s">
        <v>1319</v>
      </c>
      <c r="B441" s="203" t="s">
        <v>42</v>
      </c>
      <c r="C441" s="203">
        <v>124</v>
      </c>
      <c r="D441" s="314" t="s">
        <v>531</v>
      </c>
    </row>
    <row r="442" spans="1:4" outlineLevel="1" x14ac:dyDescent="0.25">
      <c r="A442" s="206" t="s">
        <v>1371</v>
      </c>
      <c r="B442" s="197" t="s">
        <v>42</v>
      </c>
      <c r="C442" s="197">
        <v>124</v>
      </c>
      <c r="D442" s="198">
        <v>62</v>
      </c>
    </row>
    <row r="443" spans="1:4" outlineLevel="1" x14ac:dyDescent="0.25">
      <c r="A443" s="417" t="s">
        <v>1372</v>
      </c>
      <c r="B443" s="178" t="s">
        <v>42</v>
      </c>
      <c r="C443" s="178">
        <v>124</v>
      </c>
      <c r="D443" s="186">
        <v>62</v>
      </c>
    </row>
    <row r="444" spans="1:4" outlineLevel="1" x14ac:dyDescent="0.25">
      <c r="A444" s="188" t="s">
        <v>1189</v>
      </c>
      <c r="B444" s="267" t="s">
        <v>832</v>
      </c>
      <c r="C444" s="267">
        <v>120</v>
      </c>
      <c r="D444" s="184">
        <v>60</v>
      </c>
    </row>
    <row r="445" spans="1:4" outlineLevel="1" x14ac:dyDescent="0.25">
      <c r="A445" s="187" t="s">
        <v>1260</v>
      </c>
      <c r="B445" s="178" t="s">
        <v>42</v>
      </c>
      <c r="C445" s="178">
        <v>124</v>
      </c>
      <c r="D445" s="186">
        <v>62</v>
      </c>
    </row>
    <row r="446" spans="1:4" outlineLevel="1" x14ac:dyDescent="0.25">
      <c r="A446" s="188" t="s">
        <v>1190</v>
      </c>
      <c r="B446" s="267" t="s">
        <v>425</v>
      </c>
      <c r="C446" s="267">
        <v>120</v>
      </c>
      <c r="D446" s="184">
        <v>60</v>
      </c>
    </row>
    <row r="447" spans="1:4" outlineLevel="1" x14ac:dyDescent="0.25">
      <c r="A447" s="187" t="s">
        <v>1284</v>
      </c>
      <c r="B447" s="178" t="s">
        <v>31</v>
      </c>
      <c r="C447" s="178">
        <v>124</v>
      </c>
      <c r="D447" s="186">
        <v>62</v>
      </c>
    </row>
    <row r="448" spans="1:4" outlineLevel="1" x14ac:dyDescent="0.25">
      <c r="A448" s="188" t="s">
        <v>1235</v>
      </c>
      <c r="B448" s="267" t="s">
        <v>31</v>
      </c>
      <c r="C448" s="267">
        <v>124</v>
      </c>
      <c r="D448" s="184">
        <v>62</v>
      </c>
    </row>
    <row r="449" spans="1:4" outlineLevel="1" x14ac:dyDescent="0.25">
      <c r="A449" s="187" t="s">
        <v>1320</v>
      </c>
      <c r="B449" s="178" t="s">
        <v>31</v>
      </c>
      <c r="C449" s="178">
        <v>124</v>
      </c>
      <c r="D449" s="186">
        <v>62</v>
      </c>
    </row>
    <row r="450" spans="1:4" outlineLevel="1" x14ac:dyDescent="0.25">
      <c r="A450" s="188" t="s">
        <v>1176</v>
      </c>
      <c r="B450" s="267" t="s">
        <v>425</v>
      </c>
      <c r="C450" s="267">
        <v>120</v>
      </c>
      <c r="D450" s="184">
        <v>60</v>
      </c>
    </row>
    <row r="451" spans="1:4" outlineLevel="1" x14ac:dyDescent="0.25">
      <c r="A451" s="187" t="s">
        <v>1321</v>
      </c>
      <c r="B451" s="178" t="s">
        <v>42</v>
      </c>
      <c r="C451" s="178">
        <v>124</v>
      </c>
      <c r="D451" s="186">
        <v>62</v>
      </c>
    </row>
    <row r="452" spans="1:4" outlineLevel="1" x14ac:dyDescent="0.25">
      <c r="A452" s="188" t="s">
        <v>1322</v>
      </c>
      <c r="B452" s="267" t="s">
        <v>42</v>
      </c>
      <c r="C452" s="267">
        <v>124</v>
      </c>
      <c r="D452" s="184">
        <v>62</v>
      </c>
    </row>
    <row r="453" spans="1:4" outlineLevel="1" x14ac:dyDescent="0.25">
      <c r="A453" s="187" t="s">
        <v>1179</v>
      </c>
      <c r="B453" s="178" t="s">
        <v>425</v>
      </c>
      <c r="C453" s="178">
        <v>120</v>
      </c>
      <c r="D453" s="186">
        <v>60</v>
      </c>
    </row>
    <row r="454" spans="1:4" outlineLevel="1" x14ac:dyDescent="0.25">
      <c r="A454" s="188" t="s">
        <v>3</v>
      </c>
      <c r="B454" s="267" t="s">
        <v>42</v>
      </c>
      <c r="C454" s="267">
        <v>124</v>
      </c>
      <c r="D454" s="184">
        <v>62</v>
      </c>
    </row>
    <row r="455" spans="1:4" outlineLevel="1" x14ac:dyDescent="0.25">
      <c r="A455" s="187" t="s">
        <v>1512</v>
      </c>
      <c r="B455" s="178" t="s">
        <v>42</v>
      </c>
      <c r="C455" s="178">
        <v>124</v>
      </c>
      <c r="D455" s="186">
        <v>60</v>
      </c>
    </row>
    <row r="456" spans="1:4" outlineLevel="1" x14ac:dyDescent="0.25">
      <c r="A456" s="298" t="s">
        <v>1302</v>
      </c>
      <c r="B456" s="267" t="s">
        <v>42</v>
      </c>
      <c r="C456" s="267">
        <v>124</v>
      </c>
      <c r="D456" s="184">
        <v>50</v>
      </c>
    </row>
    <row r="457" spans="1:4" outlineLevel="1" x14ac:dyDescent="0.25">
      <c r="A457" s="417" t="s">
        <v>2397</v>
      </c>
      <c r="B457" s="178" t="s">
        <v>42</v>
      </c>
      <c r="C457" s="178">
        <v>120</v>
      </c>
      <c r="D457" s="186">
        <v>60</v>
      </c>
    </row>
    <row r="458" spans="1:4" outlineLevel="1" x14ac:dyDescent="0.25">
      <c r="A458" s="188" t="s">
        <v>1203</v>
      </c>
      <c r="B458" s="267" t="s">
        <v>31</v>
      </c>
      <c r="C458" s="267">
        <v>124</v>
      </c>
      <c r="D458" s="184">
        <v>62</v>
      </c>
    </row>
    <row r="459" spans="1:4" outlineLevel="1" x14ac:dyDescent="0.25">
      <c r="A459" s="187" t="s">
        <v>1203</v>
      </c>
      <c r="B459" s="178" t="s">
        <v>938</v>
      </c>
      <c r="C459" s="179" t="s">
        <v>1328</v>
      </c>
      <c r="D459" s="186">
        <v>62</v>
      </c>
    </row>
    <row r="460" spans="1:4" x14ac:dyDescent="0.25">
      <c r="A460" s="416" t="s">
        <v>1331</v>
      </c>
      <c r="B460" s="267" t="s">
        <v>1330</v>
      </c>
      <c r="C460" s="89" t="s">
        <v>1332</v>
      </c>
      <c r="D460" s="189" t="s">
        <v>2184</v>
      </c>
    </row>
    <row r="461" spans="1:4" x14ac:dyDescent="0.25">
      <c r="A461" s="187" t="s">
        <v>1223</v>
      </c>
      <c r="B461" s="178" t="s">
        <v>950</v>
      </c>
      <c r="C461" s="178">
        <v>128</v>
      </c>
      <c r="D461" s="186">
        <v>59</v>
      </c>
    </row>
    <row r="462" spans="1:4" x14ac:dyDescent="0.25">
      <c r="A462" s="188" t="s">
        <v>1211</v>
      </c>
      <c r="B462" s="267" t="s">
        <v>42</v>
      </c>
      <c r="C462" s="267">
        <v>124</v>
      </c>
      <c r="D462" s="184">
        <v>62</v>
      </c>
    </row>
    <row r="463" spans="1:4" x14ac:dyDescent="0.25">
      <c r="A463" s="187" t="s">
        <v>1292</v>
      </c>
      <c r="B463" s="178" t="s">
        <v>31</v>
      </c>
      <c r="C463" s="178">
        <v>124</v>
      </c>
      <c r="D463" s="186">
        <v>62</v>
      </c>
    </row>
    <row r="464" spans="1:4" x14ac:dyDescent="0.25">
      <c r="A464" s="188" t="s">
        <v>152</v>
      </c>
      <c r="B464" s="267" t="s">
        <v>31</v>
      </c>
      <c r="C464" s="267">
        <v>124</v>
      </c>
      <c r="D464" s="184">
        <v>62</v>
      </c>
    </row>
    <row r="465" spans="1:4" x14ac:dyDescent="0.25">
      <c r="A465" s="187" t="s">
        <v>647</v>
      </c>
      <c r="B465" s="178" t="s">
        <v>42</v>
      </c>
      <c r="C465" s="178">
        <v>124</v>
      </c>
      <c r="D465" s="199">
        <v>62</v>
      </c>
    </row>
    <row r="466" spans="1:4" x14ac:dyDescent="0.25">
      <c r="A466" s="188" t="s">
        <v>1513</v>
      </c>
      <c r="B466" s="267" t="s">
        <v>42</v>
      </c>
      <c r="C466" s="267">
        <v>124</v>
      </c>
      <c r="D466" s="184">
        <v>62</v>
      </c>
    </row>
    <row r="467" spans="1:4" x14ac:dyDescent="0.25">
      <c r="A467" s="187" t="s">
        <v>213</v>
      </c>
      <c r="B467" s="178" t="s">
        <v>31</v>
      </c>
      <c r="C467" s="178">
        <v>124</v>
      </c>
      <c r="D467" s="186">
        <v>62</v>
      </c>
    </row>
    <row r="468" spans="1:4" x14ac:dyDescent="0.25">
      <c r="A468" s="188" t="s">
        <v>1323</v>
      </c>
      <c r="B468" s="267" t="s">
        <v>42</v>
      </c>
      <c r="C468" s="267">
        <v>124</v>
      </c>
      <c r="D468" s="184">
        <v>62</v>
      </c>
    </row>
    <row r="469" spans="1:4" x14ac:dyDescent="0.25">
      <c r="A469" s="187" t="s">
        <v>1351</v>
      </c>
      <c r="B469" s="178" t="s">
        <v>42</v>
      </c>
      <c r="C469" s="178">
        <v>128</v>
      </c>
      <c r="D469" s="199" t="s">
        <v>2185</v>
      </c>
    </row>
    <row r="470" spans="1:4" x14ac:dyDescent="0.25">
      <c r="A470" s="188" t="s">
        <v>158</v>
      </c>
      <c r="B470" s="267" t="s">
        <v>31</v>
      </c>
      <c r="C470" s="267">
        <v>124</v>
      </c>
      <c r="D470" s="184">
        <v>62</v>
      </c>
    </row>
    <row r="471" spans="1:4" x14ac:dyDescent="0.25">
      <c r="A471" s="187" t="s">
        <v>158</v>
      </c>
      <c r="B471" s="178" t="s">
        <v>42</v>
      </c>
      <c r="C471" s="178">
        <v>124</v>
      </c>
      <c r="D471" s="186">
        <v>62</v>
      </c>
    </row>
    <row r="472" spans="1:4" x14ac:dyDescent="0.25">
      <c r="A472" s="188" t="s">
        <v>1224</v>
      </c>
      <c r="B472" s="267" t="s">
        <v>42</v>
      </c>
      <c r="C472" s="267">
        <v>124</v>
      </c>
      <c r="D472" s="184">
        <v>60</v>
      </c>
    </row>
    <row r="473" spans="1:4" x14ac:dyDescent="0.25">
      <c r="A473" s="187" t="s">
        <v>1324</v>
      </c>
      <c r="B473" s="178" t="s">
        <v>31</v>
      </c>
      <c r="C473" s="178">
        <v>124</v>
      </c>
      <c r="D473" s="186">
        <v>62</v>
      </c>
    </row>
    <row r="474" spans="1:4" x14ac:dyDescent="0.25">
      <c r="A474" s="188" t="s">
        <v>1374</v>
      </c>
      <c r="B474" s="267" t="s">
        <v>31</v>
      </c>
      <c r="C474" s="267">
        <v>124</v>
      </c>
      <c r="D474" s="184">
        <v>62</v>
      </c>
    </row>
    <row r="475" spans="1:4" x14ac:dyDescent="0.25">
      <c r="A475" s="187" t="s">
        <v>1212</v>
      </c>
      <c r="B475" s="178" t="s">
        <v>1058</v>
      </c>
      <c r="C475" s="178">
        <v>124</v>
      </c>
      <c r="D475" s="186">
        <v>62</v>
      </c>
    </row>
    <row r="476" spans="1:4" x14ac:dyDescent="0.25">
      <c r="A476" s="188" t="s">
        <v>464</v>
      </c>
      <c r="B476" s="267" t="s">
        <v>505</v>
      </c>
      <c r="C476" s="90">
        <v>124</v>
      </c>
      <c r="D476" s="184">
        <v>62</v>
      </c>
    </row>
    <row r="477" spans="1:4" x14ac:dyDescent="0.25">
      <c r="A477" s="187" t="s">
        <v>1192</v>
      </c>
      <c r="B477" s="178" t="s">
        <v>42</v>
      </c>
      <c r="C477" s="347" t="s">
        <v>1193</v>
      </c>
      <c r="D477" s="186">
        <v>62</v>
      </c>
    </row>
    <row r="478" spans="1:4" x14ac:dyDescent="0.25">
      <c r="A478" s="188" t="s">
        <v>1325</v>
      </c>
      <c r="B478" s="267" t="s">
        <v>31</v>
      </c>
      <c r="C478" s="267">
        <v>124</v>
      </c>
      <c r="D478" s="184">
        <v>59</v>
      </c>
    </row>
    <row r="479" spans="1:4" x14ac:dyDescent="0.25">
      <c r="A479" s="187" t="s">
        <v>1326</v>
      </c>
      <c r="B479" s="178" t="s">
        <v>42</v>
      </c>
      <c r="C479" s="178">
        <v>124</v>
      </c>
      <c r="D479" s="186">
        <v>62</v>
      </c>
    </row>
    <row r="480" spans="1:4" x14ac:dyDescent="0.25">
      <c r="A480" s="188" t="s">
        <v>1226</v>
      </c>
      <c r="B480" s="267" t="s">
        <v>42</v>
      </c>
      <c r="C480" s="267">
        <v>124</v>
      </c>
      <c r="D480" s="184">
        <v>62</v>
      </c>
    </row>
    <row r="481" spans="1:4" x14ac:dyDescent="0.25">
      <c r="A481" s="187" t="s">
        <v>1290</v>
      </c>
      <c r="B481" s="178" t="s">
        <v>197</v>
      </c>
      <c r="C481" s="179" t="s">
        <v>1373</v>
      </c>
      <c r="D481" s="186">
        <v>59</v>
      </c>
    </row>
    <row r="482" spans="1:4" x14ac:dyDescent="0.25">
      <c r="A482" s="322" t="s">
        <v>1191</v>
      </c>
      <c r="B482" s="191" t="s">
        <v>425</v>
      </c>
      <c r="C482" s="191">
        <v>120</v>
      </c>
      <c r="D482" s="193">
        <v>60</v>
      </c>
    </row>
    <row r="483" spans="1:4" x14ac:dyDescent="0.25">
      <c r="A483" s="462" t="s">
        <v>1519</v>
      </c>
      <c r="B483" s="462"/>
      <c r="C483" s="462"/>
      <c r="D483" s="462"/>
    </row>
    <row r="484" spans="1:4" ht="31.5" customHeight="1" x14ac:dyDescent="0.25">
      <c r="A484" s="463" t="s">
        <v>2136</v>
      </c>
      <c r="B484" s="463"/>
      <c r="C484" s="463"/>
      <c r="D484" s="463"/>
    </row>
    <row r="485" spans="1:4" x14ac:dyDescent="0.25">
      <c r="A485" s="272" t="s">
        <v>560</v>
      </c>
    </row>
  </sheetData>
  <mergeCells count="44">
    <mergeCell ref="A11:D11"/>
    <mergeCell ref="A1:B1"/>
    <mergeCell ref="C1:D1"/>
    <mergeCell ref="A2:D2"/>
    <mergeCell ref="A3:D3"/>
    <mergeCell ref="A4:D4"/>
    <mergeCell ref="A5:D5"/>
    <mergeCell ref="A6:D6"/>
    <mergeCell ref="A7:D7"/>
    <mergeCell ref="A8:D8"/>
    <mergeCell ref="A9:D9"/>
    <mergeCell ref="A10:D10"/>
    <mergeCell ref="A140:C140"/>
    <mergeCell ref="A12:C12"/>
    <mergeCell ref="A43:D43"/>
    <mergeCell ref="A44:D44"/>
    <mergeCell ref="A45:D45"/>
    <mergeCell ref="A46:C46"/>
    <mergeCell ref="A89:D89"/>
    <mergeCell ref="A90:D90"/>
    <mergeCell ref="A91:D91"/>
    <mergeCell ref="A92:C92"/>
    <mergeCell ref="A138:D138"/>
    <mergeCell ref="A139:D139"/>
    <mergeCell ref="A304:C304"/>
    <mergeCell ref="A223:D223"/>
    <mergeCell ref="A224:D224"/>
    <mergeCell ref="A225:D225"/>
    <mergeCell ref="A226:C226"/>
    <mergeCell ref="A268:D268"/>
    <mergeCell ref="A269:D269"/>
    <mergeCell ref="A270:D270"/>
    <mergeCell ref="A271:C271"/>
    <mergeCell ref="A301:D301"/>
    <mergeCell ref="A302:D302"/>
    <mergeCell ref="A303:D303"/>
    <mergeCell ref="A483:D483"/>
    <mergeCell ref="A484:D484"/>
    <mergeCell ref="A381:D381"/>
    <mergeCell ref="A382:D382"/>
    <mergeCell ref="A383:C383"/>
    <mergeCell ref="A392:D392"/>
    <mergeCell ref="A393:D393"/>
    <mergeCell ref="A394:C394"/>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0" location="'General Studies BA, BS, BSIS'!A1" display="General Studies"/>
    <hyperlink ref="A31" location="'Mass Communications'!A1" display="Mass Communications"/>
    <hyperlink ref="A32" location="'Mathematics BS'!A1" display="Mathematics"/>
    <hyperlink ref="A34" location="'Music BM'!A1" display="Music"/>
    <hyperlink ref="A36" location="'Nutrition &amp; Dietetics'!A1" display="Nutrition and Dietetics"/>
    <hyperlink ref="A37" location="'Political Science'!A1" display="Political Science"/>
    <hyperlink ref="A38" location="'Recreation (ASU)'!A1" display="Recreation"/>
    <hyperlink ref="A42" location="Sociology!A1" display="Sociology and Social Work"/>
    <hyperlink ref="A48" location="Accounting!A1" display="Accountancy"/>
    <hyperlink ref="A49" location="'Art - Fine Arts'!A1" display="Art"/>
    <hyperlink ref="A50" location="'Athletic Training'!A1" display="Athletic Training"/>
    <hyperlink ref="A51" location="'Aviation Management'!A1" display="Aviation Management"/>
    <hyperlink ref="A54" location="'Chemistry BS'!A1" display="Chemistry"/>
    <hyperlink ref="A55" location="'Communication Studies'!A1" display="Communication Studies and Theatre Arts"/>
    <hyperlink ref="A56" location="'Computer Information Systems'!A1" display="Computer Information Systems"/>
    <hyperlink ref="A58" location="'Elementary Education'!A1" display="Elementary Education"/>
    <hyperlink ref="A59" location="English!A1" display="English"/>
    <hyperlink ref="A60" location="'English Ed (DSU)'!A1" display="English Education"/>
    <hyperlink ref="A61" location="'Environmental Science'!A1" display="Environmental Science"/>
    <hyperlink ref="A62" location="'Family and Consumer Sciences'!A1" display="Family and Consumer Sciences"/>
    <hyperlink ref="A68" location="'History BA'!A1" display="History"/>
    <hyperlink ref="A71" location="Journalism!A1" display="Journalism"/>
    <hyperlink ref="A74" location="'Mathematics BS'!A1" display="Mathematics"/>
    <hyperlink ref="A75" location="'Math Ed (DSU)'!A1" display="Mathematics Education"/>
    <hyperlink ref="A76" location="'Foreign Languages'!A1" display="Modern Foreign Languages"/>
    <hyperlink ref="A77" location="'Music BA'!A1" display="Music"/>
    <hyperlink ref="A70" location="'General Studies BA, BS, BSIS'!A1" display="Interdisciplinary Studies"/>
    <hyperlink ref="A79" location="'Music Industry Studies'!A1" display="Music Industry Studies"/>
    <hyperlink ref="A81" location="'Political Science'!A1" display="Political Science"/>
    <hyperlink ref="A82" location="'Psychology BA'!A1" display="Psychology"/>
    <hyperlink ref="A85" location="'Social Sciences BS'!A1" display="Social Science"/>
    <hyperlink ref="A86" location="'Social Science Ed (DSU)'!A1" display="Social Science Education"/>
    <hyperlink ref="A87" location="'Social Work'!A1" display="Social Work"/>
    <hyperlink ref="A98" location="'Chemistry BS'!A1" display="Chemistry"/>
    <hyperlink ref="A99" location="'Child Care and Family Education'!A1" display="Child Care and Family Education"/>
    <hyperlink ref="A100" location="'Civil Engineering'!A1" display="Civil Engineering"/>
    <hyperlink ref="A102" location="'Computer Engineering'!A1" display="Computer Engineering"/>
    <hyperlink ref="A103" location="'Computer Science BS, BSCS'!A1" display="Computer Science"/>
    <hyperlink ref="A104" location="'Criminal Justice'!A1" display="Criminal Justice and Correctional Services"/>
    <hyperlink ref="A108" location="'Elementary Education'!A1" display="Elementary Education"/>
    <hyperlink ref="A109" location="English!A1" display="English"/>
    <hyperlink ref="A113" location="'Foreign Languages'!A1" display="Foreign Languages"/>
    <hyperlink ref="A114" location="'Health Care Administration'!A1" display="Health Care Administration"/>
    <hyperlink ref="A115" location="'Health, Physical Ed, Recreation'!A1" display="Health, Physical Education and Recreation"/>
    <hyperlink ref="A117" location="'History BS'!A1" display="History"/>
    <hyperlink ref="A116" location="'History BA'!A1" display="History"/>
    <hyperlink ref="A121" location="'Mass Communications'!A1" display="Mass Communications"/>
    <hyperlink ref="A122" location="'Mathematics BS'!A1" display="Mathematics"/>
    <hyperlink ref="A123" location="'Math Ed (JSU)'!A1" display="Mathematics Education"/>
    <hyperlink ref="A124" location="Meteorology!A1" display="Meteorology"/>
    <hyperlink ref="A127" location="'Physics BS'!A1" display="Physics"/>
    <hyperlink ref="A128" location="'Political Science'!A1" display="Political Science"/>
    <hyperlink ref="A129" location="'General Studies BA, BS, BSIS'!A1" display="Professional Interdisciplinary Studies"/>
    <hyperlink ref="A130" location="'Psychology BS'!A1" display="Psychology"/>
    <hyperlink ref="A132" location="'Social Work'!A1" display="Social Work"/>
    <hyperlink ref="A133" location="Sociology!A1" display="Sociology"/>
    <hyperlink ref="A135" location="Speech!A1" display="Speech"/>
    <hyperlink ref="A136" location="'Telecommunication Engineering'!A1" display="Telecommunication Engineering"/>
    <hyperlink ref="A137" location="'Urban Studies'!A1" display="Urban Studies"/>
    <hyperlink ref="A142" location="Accounting!A1" display="Accounting"/>
    <hyperlink ref="A143" location="'Aerospace Engineering'!A1" display="Aerospace Engineering"/>
    <hyperlink ref="A144" location="Agribusiness!A1" display="Agribusiness"/>
    <hyperlink ref="A145" location="'Agricultural Engineering'!A1" display="Agricultural Engineering Technology and Business"/>
    <hyperlink ref="A146" location="'Agricultural Information Sci'!A1" display="Agricultural Information Science"/>
    <hyperlink ref="A147" location="'Agricultural Science'!A1" display="Agricultural Science"/>
    <hyperlink ref="A148" location="Agronomy!A1" display="Agronomy"/>
    <hyperlink ref="A149" location="'Animal Sciences'!A1" display="Animal Sciences"/>
    <hyperlink ref="A150" location="Anthropology!A1" display="Anthropology"/>
    <hyperlink ref="A152" location="Architecture!A1" display="Architecture"/>
    <hyperlink ref="A153" location="'Art - Fine Arts'!A1" display="Art"/>
    <hyperlink ref="A155" location="'Biochemistry BS'!A1" display="Biochemistry"/>
    <hyperlink ref="A156" location="'Biological Engineering'!A1" display="Biological Engineering"/>
    <hyperlink ref="A159" location="'Building Construction Science'!A1" display="Building Construction Science"/>
    <hyperlink ref="A161" location="'Business Information Systems'!A1" display="Business Information Systems and Quantitative Analysis"/>
    <hyperlink ref="A162" location="'Chemical Engineering'!A1" display="Chemical Engineering"/>
    <hyperlink ref="A164" location="'Chemistry BS'!A1" display="Chemistry"/>
    <hyperlink ref="A163" location="'Chemistry BA'!A1" display="Chemistry"/>
    <hyperlink ref="A165" location="'Civil Engineering'!A1" display="Civil Engineering"/>
    <hyperlink ref="A166" location="'Communication(s) BA'!A1" display="Communication"/>
    <hyperlink ref="A167" location="'Computer Engineering'!A1" display="Computer Engineering"/>
    <hyperlink ref="A168" location="'Computer Science BS, BSCS'!A1" display="Computer Science"/>
    <hyperlink ref="A169" location="Criminology!A1" display="Criminology"/>
    <hyperlink ref="A171" location="'Economics BA'!A1" display="Economics"/>
    <hyperlink ref="A173" location="'Educational Psychology'!A1" display="Educational Psychology"/>
    <hyperlink ref="A174" location="'Electrical Engineering'!A1" display="Electrical Engineering"/>
    <hyperlink ref="A175" location="'Elementary Education'!A1" display="Elementary Education"/>
    <hyperlink ref="A176" location="English!A1" display="English"/>
    <hyperlink ref="A178" location="'Environmental Economics &amp; Mgmt'!A1" display="Environmental Economics and Management"/>
    <hyperlink ref="A179" location="'Food Science, Nutrition, Health'!A1" display="Food Science, Nutrition, and Health Promotion"/>
    <hyperlink ref="A170" location="Culinology!A1" display="Culinology"/>
    <hyperlink ref="A182" location="Forestry!A1" display="Forestry"/>
    <hyperlink ref="A183" location="'General Liberal Arts'!A1" display="General Liberal Arts"/>
    <hyperlink ref="A184" location="'General Science'!A1" display="General Science"/>
    <hyperlink ref="A185" location="Geosciences!A1" display="Geoscience"/>
    <hyperlink ref="A186" location="'History BA'!A1" display="History"/>
    <hyperlink ref="A187" location="Horticulture!A1" display="Horticulture"/>
    <hyperlink ref="A188" location="'Human Sciences'!A1" display="Human Sciences"/>
    <hyperlink ref="A189" location="'Industrial Engineering'!A1" display="Industrial Engineering"/>
    <hyperlink ref="A190" location="'Industrial Technology'!A1" display="Industrial Technology"/>
    <hyperlink ref="A192" location="'Interior Design'!A1" display="Interior Design"/>
    <hyperlink ref="A195" location="'Landscape Architecture'!A1" display="Landscape Architecture"/>
    <hyperlink ref="A196" location="'Landscape Contracting'!A1" display="Landscape Contracting"/>
    <hyperlink ref="A199" location="'Mathematics BA'!A1" display="Mathematics"/>
    <hyperlink ref="A200" location="'Mathematics BS'!A1" display="Mathematics"/>
    <hyperlink ref="A202" location="'Mechanical Engineering'!A1" display="Mechanical Engineering"/>
    <hyperlink ref="A203" location="'Medical Technology'!A1" display="Medical Technology"/>
    <hyperlink ref="A204" location="Microbiology!A1" display="Microbiology"/>
    <hyperlink ref="A205" location="'Music BA'!A1" display="Music"/>
    <hyperlink ref="A207" location="Philosophy!A1" display="Philosophy"/>
    <hyperlink ref="A194" location="'Health, Physical Ed, Recreation'!A1" display="Kinesiology (Teaching/Coaching Concentration)"/>
    <hyperlink ref="A78" location="'Music BA'!A1" display="Music Education"/>
    <hyperlink ref="A206" location="'Music BA'!A1" display="Music Education"/>
    <hyperlink ref="A208" location="'Physics BS'!A1" display="Physics"/>
    <hyperlink ref="A209" location="'Political Science'!A1" display="Political Science"/>
    <hyperlink ref="A210" location="'Poultry Science'!A1" display="Poultry Science"/>
    <hyperlink ref="A211" location="'Psychology BS'!A1" display="Psychology"/>
    <hyperlink ref="A214" location="'Secondary Education (Speech)'!A1" display="Secondary Education - Speech (Licensure)"/>
    <hyperlink ref="A216" location="'Social Work'!A1" display="Social Work"/>
    <hyperlink ref="A217" location="Sociology!A1" display="Sociology"/>
    <hyperlink ref="A218" location="'Software Engineering'!A1" display="Software Engineering"/>
    <hyperlink ref="A220" location="'Technology Teacher Ed'!A1" display="Technology Teacher Education"/>
    <hyperlink ref="A221" location="'Veterinary Medical Technology'!A1" display="Veterinary Medical Technology"/>
    <hyperlink ref="A222" location="'Wildlife, Fisheries and Aqua'!A1" display="Wildlife, Fisheries and Aquaculture"/>
    <hyperlink ref="A94" location="Accounting!A1" display="Accounting"/>
    <hyperlink ref="A95" location="'Art - Fine Arts'!A1" display="Art"/>
    <hyperlink ref="A215" location="'Social Science Ed (MSU)'!A1" display="Social Science Education"/>
    <hyperlink ref="A228" location="Accounting!A1" display="Accounting"/>
    <hyperlink ref="A229" location="'Art Education'!A1" display="Art Education"/>
    <hyperlink ref="A233" location="'Chemistry BS'!A1" display="Chemistry"/>
    <hyperlink ref="A234" location="'Communication(s) BA'!A1" display="Communications"/>
    <hyperlink ref="A235" location="'Communications BS'!A1" display="Communications"/>
    <hyperlink ref="A236" location="'Culinary Arts'!A1" display="Culinary Arts"/>
    <hyperlink ref="A237" location="Culinology!A1" display="Culinary Science/Culinology"/>
    <hyperlink ref="A238" location="'Elementary Education'!A1" display="Elementary Education"/>
    <hyperlink ref="A239" location="English!A1" display="English"/>
    <hyperlink ref="A241" location="'Family Studies'!A1" display="Family Studies"/>
    <hyperlink ref="A242" location="'Art - Fine Arts'!A1" display="Fine Arts"/>
    <hyperlink ref="A243" location="'General Studies BA, BS, BSIS'!A1" display="General Studies"/>
    <hyperlink ref="A244" location="'History BA'!A1" display="History"/>
    <hyperlink ref="A245" location="'General Studies BA, BS, BSIS'!A1" display="Interdisciplinary Studies"/>
    <hyperlink ref="A246" location="Kinesiology!A1" display="Kinesiology"/>
    <hyperlink ref="A247" location="'Paralegal Studies BA'!A1" display="Legal Studies"/>
    <hyperlink ref="A248" location="'Paralegal Studies BPS, BS'!A1" display="Legal Studies"/>
    <hyperlink ref="A249" location="'Mathematics BA'!A1" display="Mathematics"/>
    <hyperlink ref="A250" location="'Mathematics BS'!A1" display="Mathematics"/>
    <hyperlink ref="A252" location="'Music BA'!A1" display="Music"/>
    <hyperlink ref="A253" location="'Music BM'!A1" display="Music (Music Therapy)"/>
    <hyperlink ref="A255" location="'Physical Sciences'!A1" display="Physical Sciences"/>
    <hyperlink ref="A256" location="'Political Science'!A1" display="Political Science"/>
    <hyperlink ref="A257" location="'Professional Studies'!A1" display="Professional Studies"/>
    <hyperlink ref="A258" location="'Psychology BA'!A1" display="Psychology"/>
    <hyperlink ref="A259" location="'Public Health Education'!A1" display="Public Health Education"/>
    <hyperlink ref="A263" location="'Social Sciences BA'!A1" display="Social Sciences"/>
    <hyperlink ref="A264" location="'Social Sciences BS'!A1" display="Social Sciences"/>
    <hyperlink ref="A265" location="Spanish!A1" display="Spanish"/>
    <hyperlink ref="A273" location="Accounting!A1" display="Accounting"/>
    <hyperlink ref="A275" location="'Art - Fine Arts'!A1" display="Art"/>
    <hyperlink ref="A278" location="'Chemistry BS'!A1" display="Chemistry"/>
    <hyperlink ref="A279" location="'Communication(s) BA'!A1" display="Communications"/>
    <hyperlink ref="A280" location="'Computer Science BS, BSCS'!A1" display="Computer Science"/>
    <hyperlink ref="A281" location="'Criminal Justice'!A1" display="Criminal Justice"/>
    <hyperlink ref="A283" location="'Elementary Education'!A1" display="Elementary Education"/>
    <hyperlink ref="A284" location="English!A1" display="English"/>
    <hyperlink ref="A285" location="'English Ed (MVSU)'!A1" display="English Education"/>
    <hyperlink ref="A286" location="'Environmental Health'!A1" display="Environmental Health"/>
    <hyperlink ref="A287" location="'Health, Physical Ed, Recreation'!A1" display="Health, Physical Education and Recreation"/>
    <hyperlink ref="A288" location="'History BS'!A1" display="History"/>
    <hyperlink ref="A289" location="'Mathematics BS'!A1" display="Mathematics"/>
    <hyperlink ref="A290" location="'Math Ed (MVSU)'!A1" display="Mathematics Education"/>
    <hyperlink ref="A291" location="'Music BA'!A1" display="Music"/>
    <hyperlink ref="A292" location="'Music BA'!A1" display="Music Education"/>
    <hyperlink ref="A294" location="'Political Science'!A1" display="Political Science"/>
    <hyperlink ref="A295" location="'Public Administration'!A1" display="Public Administration"/>
    <hyperlink ref="A296" location="'Science Education (MVSU)'!A1" display="Science Education"/>
    <hyperlink ref="A297" location="'Social Science Ed (MVSU)'!A1" display="Social Science Education"/>
    <hyperlink ref="A298" location="'Social Work'!A1" display="Social Work"/>
    <hyperlink ref="A299" location="Sociology!A1" display="Sociology"/>
    <hyperlink ref="A300" location="Speech!A1" display="Speech"/>
    <hyperlink ref="A213" location="'Science Ed-Physics (MSU)'!A1" display="Science Education -  "/>
    <hyperlink ref="A20" location="'Biology Ed (ASU)'!A1" display="Biology Education"/>
    <hyperlink ref="A29" location="'English Ed (ASU)'!A1" display="English Education"/>
    <hyperlink ref="A33" location="'Math Ed (ASU)'!A1" display="Mathematics Education"/>
    <hyperlink ref="A40" location="'Science Ed-Chem &amp; Phys (ASU)'!A1" display="Science Education - Chemistry &amp; Physical Science"/>
    <hyperlink ref="A41" location="'Social Science Ed (ASU)'!A1" display="Social Science Education"/>
    <hyperlink ref="A53" location="'Biology Ed (DSU)'!A1" display="Biology Education"/>
    <hyperlink ref="A110" location="'English Ed (JSU)'!A1" display="English Education"/>
    <hyperlink ref="A134" location="'Special Ed (JSU)'!A1" display="Special Education"/>
    <hyperlink ref="A158" location="'Biology Ed (MSU)'!A1" display="Biology Education"/>
    <hyperlink ref="A177" location="'English Ed (MSU)'!A1" display="English Education"/>
    <hyperlink ref="A201" location="'Math Ed (MSU)'!A1" display="Mathematics Education"/>
    <hyperlink ref="A219" location="'Special Ed (MSU)'!A1" display="Special Education"/>
    <hyperlink ref="A231" location="'Biology Ed (MUW)'!A1" display="Biology Education"/>
    <hyperlink ref="A240" location="'English Ed (MUW)'!A1" display="English Education"/>
    <hyperlink ref="A251" location="'Math Ed (MUW)'!A1" display="Mathematics Education"/>
    <hyperlink ref="A261" location="'Science Ed-Physical (MUW)'!A1" display="Science Education - Physical Science"/>
    <hyperlink ref="A262" location="'Social Science Ed (MUW)'!A1" display="Social Science Education"/>
    <hyperlink ref="A306" location="Accounting!A1" display="Accountancy"/>
    <hyperlink ref="A307" location="'African American Studies'!A1" display="African American Studies"/>
    <hyperlink ref="A308" location="Anthropology!A1" display="Anthropology"/>
    <hyperlink ref="A309" location="'Art - Fine Arts'!A1" display="Art"/>
    <hyperlink ref="A310" location="'Art History'!A1" display="Art History"/>
    <hyperlink ref="A312" location="'Biochemistry BA'!A1" display="Biochemistry"/>
    <hyperlink ref="A313" location="'Biology BA'!A1" display="Biological Science"/>
    <hyperlink ref="A315" location="'Biology Ed (UM)'!A1" display="Biology Education"/>
    <hyperlink ref="A316" location="'Chemical Engineering'!A1" display="Chemical Engineering"/>
    <hyperlink ref="A317" location="'Chemistry BA'!A1" display="Chemistry"/>
    <hyperlink ref="A318" location="'Chemistry BS'!A1" display="Chemistry"/>
    <hyperlink ref="A319" location="Chinese!A1" display="Chinese"/>
    <hyperlink ref="A320" location="'Civil Engineering'!A1" display="Civil Engineering"/>
    <hyperlink ref="A321" location="Classics!A1" display="Classics"/>
    <hyperlink ref="A323" location="'Computer Science BA'!A1" display="Computer Science"/>
    <hyperlink ref="A324" location="'Computer Science BS, BSCS'!A1" display="Computer Science"/>
    <hyperlink ref="A325" location="'Criminal Justice'!A1" display="Criminal Justice"/>
    <hyperlink ref="A326" location="'Nutrition &amp; Dietetics'!A1" display="Dietetics and Nutrition"/>
    <hyperlink ref="A327" location="'Economics BA'!A1" display="Economics"/>
    <hyperlink ref="A329" location="'Electrical Engineering'!A1" display="Electrical Engineering"/>
    <hyperlink ref="A330" location="'Elementary Education'!A1" display="Elementary Education"/>
    <hyperlink ref="A331" location="Engineering!A1" display="Engineering"/>
    <hyperlink ref="A332" location="English!A1" display="English"/>
    <hyperlink ref="A333" location="'English Ed (UM)'!A1" display="English Education"/>
    <hyperlink ref="A334" location="'Exercise Science'!A1" display="Exercise Science"/>
    <hyperlink ref="A335" location="Forensics!A1" display="Forensic Chemistry"/>
    <hyperlink ref="A336" location="French!A1" display="French"/>
    <hyperlink ref="A337" location="'General Studies BGS'!A1" display="General Studies"/>
    <hyperlink ref="A338" location="'Geological Engineering'!A1" display="Geological Engineering"/>
    <hyperlink ref="A339" location="Geology!A1" display="Geology"/>
    <hyperlink ref="A340" location="German!A1" display="German"/>
    <hyperlink ref="A341" location="'History BA'!A1" display="History"/>
    <hyperlink ref="A344" location="'Integrated Marketing Comm'!A1" display="Integrated Marketing Communications"/>
    <hyperlink ref="A345" location="'International Studies'!A1" display="International Studies"/>
    <hyperlink ref="A346" location="Journalism!A1" display="Journalism"/>
    <hyperlink ref="A347" location="'General Liberal Arts'!A1" display="Liberal Studies"/>
    <hyperlink ref="A348" location="Linguistics!A1" display="Linguistics"/>
    <hyperlink ref="A350" location="'Computer Information Systems'!A1" display="Management Information Systems"/>
    <hyperlink ref="A353" location="'Marketing Communication'!A1" display="Marketing Communication"/>
    <hyperlink ref="A354" location="'Mathematics BA'!A1" display="Mathematics"/>
    <hyperlink ref="A355" location="'Mathematics BS'!A1" display="Mathematics"/>
    <hyperlink ref="A357" location="'Mechanical Engineering'!A1" display="Mechanical Engineering"/>
    <hyperlink ref="A358" location="'Medical Technology'!A1" display="Medical Technology"/>
    <hyperlink ref="A359" location="'Music BA'!A1" display="Music"/>
    <hyperlink ref="A361" location="'Paralegal Studies BPS, BS'!A1" display="Paralegal Studies"/>
    <hyperlink ref="A362" location="'Pharmaceutical Sciences'!A1" display="Pharmaceutical Sciences"/>
    <hyperlink ref="A363" location="Philosophy!A1" display="Philosophy"/>
    <hyperlink ref="A364" location="'Physics BA'!A1" display="Physics"/>
    <hyperlink ref="A365" location="'Physics BS'!A1" display="Physics"/>
    <hyperlink ref="A366" location="'Political Science'!A1" display="Political Science"/>
    <hyperlink ref="A367" location="'Psychology BA'!A1" display="Psychology"/>
    <hyperlink ref="A368" location="'Public Administration'!A1" display="Public Policy Leadership"/>
    <hyperlink ref="A371" location="Religion!A1" display="Religious Studies"/>
    <hyperlink ref="A372" location="'Science Ed-Chemistry (UM)'!A1" display="Science Education - Chemistry"/>
    <hyperlink ref="A373" location="'Science Ed-Physics (UM)'!A1" display="Science Education - Physics"/>
    <hyperlink ref="A374" location="'Social Science Ed (UM)'!A1" display="Social Science Education"/>
    <hyperlink ref="A375" location="'Social Work'!A1" display="Social Work"/>
    <hyperlink ref="A376" location="Sociology!A1" display="Sociology"/>
    <hyperlink ref="A377" location="'Southern Studies'!A1" display="Southern Studies"/>
    <hyperlink ref="A378" location="Spanish!A1" display="Spanish"/>
    <hyperlink ref="A379" location="'Special Ed (UM)'!A1" display="Special Education"/>
    <hyperlink ref="A380" location="Theatre!A1" display="Theatre"/>
    <hyperlink ref="A386" location="'Dental Hygiene'!A1" display="Dental Hygiene"/>
    <hyperlink ref="A387" location="'Health Informatics and Info Mgt'!A1" display="Health Informatics and Information Management"/>
    <hyperlink ref="A388" location="'Health Sciences'!A1" display="Health Sciences"/>
    <hyperlink ref="A389" location="'Medical Lab Science'!A1" display="Medical Laboratory Science"/>
    <hyperlink ref="A391" location="'Radiologic Sciences'!A1" display="Radiologic Sciences"/>
    <hyperlink ref="A396" location="Accounting!A1" display="Accounting"/>
    <hyperlink ref="A397" location="Advertising!A1" display="Advertising"/>
    <hyperlink ref="A398" location="'Allied Health'!A1" display="Allied Health"/>
    <hyperlink ref="A399" location="'American Studies'!A1" display="American Studies"/>
    <hyperlink ref="A400" location="Anthropology!A1" display="Anthropology"/>
    <hyperlink ref="A401" location="'Applied Technology'!A1" display="Applied Technology"/>
    <hyperlink ref="A403" location="'Art - Fine Arts'!A1" display="Art"/>
    <hyperlink ref="A404" location="'Athletic Training'!A1" display="Athletic Training"/>
    <hyperlink ref="A405" location="'Biology BS'!A1" display="Biological Sciences"/>
    <hyperlink ref="A406" location="'Biology Ed (USM)'!A1" display="Biological Sciences (Licensure)"/>
    <hyperlink ref="A408" location="'Chemistry BS'!A1" display="Chemistry"/>
    <hyperlink ref="A410" location="'Child and Family Studies'!A1" display="Child and Family Studies"/>
    <hyperlink ref="A415" location="'Computer Science BS, BSCS'!A1" display="Computer Science"/>
    <hyperlink ref="A416" location="'Construction Engineering Tech'!A1" display="Construction Engineering Technology"/>
    <hyperlink ref="A417" location="'Criminal Justice'!A1" display="Criminal Justice"/>
    <hyperlink ref="A418" location="Dance!A1" display="Dance (Performance and Choreography)"/>
    <hyperlink ref="A419" location="'Dance (Licensure)'!A1" display="Dance (Dance Education)"/>
    <hyperlink ref="A420" location="'Economics BA'!A1" display="Economics"/>
    <hyperlink ref="A421" location="'Education of the Deaf'!A1" display="Education of the Deaf (Licensure)"/>
    <hyperlink ref="A422" location="'Electronics Engineering Tech'!A1" display="Electronics Engineering Technology"/>
    <hyperlink ref="A424" location="English!A1" display="English"/>
    <hyperlink ref="A425" location="'English Ed (USM)'!A1" display="English (Licensure)"/>
    <hyperlink ref="A429" location="'Foreign Languages'!A1" display="Foreign Languages"/>
    <hyperlink ref="A431" location="Forensics!A1" display="Forensics"/>
    <hyperlink ref="A432" location="Geography!A1" display="Geography"/>
    <hyperlink ref="A413" location="'Community Health Sciences'!A1" display="Community Health Sciences"/>
    <hyperlink ref="A442" location="'Inst Tech (Admin Comm)'!A1" display="Instructional Technology"/>
    <hyperlink ref="A444" location="'Interdisciplinary Studies'!A1" display="Interdisciplinary Studies"/>
    <hyperlink ref="A445" location="'Interior Design'!A1" display="Interior Design"/>
    <hyperlink ref="A446" location="'International Business'!A1" display="International Business"/>
    <hyperlink ref="A447" location="'International Studies'!A1" display="International Studies"/>
    <hyperlink ref="A448" location="Journalism!A1" display="Journalism"/>
    <hyperlink ref="A449" location="'Library and Information Science'!A1" display="Library and Information Science"/>
    <hyperlink ref="A452" location="'Marine Science'!A1" display="Marine Science"/>
    <hyperlink ref="A454" location="'Mathematics BS'!A1" display="Mathematics"/>
    <hyperlink ref="A455" location="'Math Ed (USM)'!A1" display="Mathematics (Licensure)"/>
    <hyperlink ref="A458" location="'Music BA'!A1" display="Music"/>
    <hyperlink ref="A462" location="'Nutrition &amp; Dietetics'!A1" display="Nutrition and Dietetics"/>
    <hyperlink ref="A463" location="'Paralegal Studies BA'!A1" display="Paralegal Studies"/>
    <hyperlink ref="A464" location="Philosophy!A1" display="Philosophy"/>
    <hyperlink ref="A465" location="'Physics BS'!A1" display="Physics"/>
    <hyperlink ref="A467" location="'Political Science'!A1" display="Political Science"/>
    <hyperlink ref="A468" location="'Polymer Science'!A1" display="Polymer Science"/>
    <hyperlink ref="A470" location="'Psychology BA'!A1" display="Psychology"/>
    <hyperlink ref="A471" location="'Psychology BS'!A1" display="Psychology"/>
    <hyperlink ref="A472" location="'Recreation (USM)'!A1" display="Recreation"/>
    <hyperlink ref="A473" location="Religion!A1" display="Religion"/>
    <hyperlink ref="A475" location="'Social Work'!A1" display="Social Work"/>
    <hyperlink ref="A476" location="Sociology!A1" display="Sociology"/>
    <hyperlink ref="A477" location="'Special Ed (USM)'!A1" display="Special Education"/>
    <hyperlink ref="A479" location="'Sport Coaching Education'!A1" display="Sport Coaching Education"/>
    <hyperlink ref="A480" location="'Sport Management'!A1" display="Sport Management"/>
    <hyperlink ref="A481" location="Theatre!A1" display="Theatre"/>
    <hyperlink ref="A482" location="Tourism!A1" display="Tourism"/>
    <hyperlink ref="A474" location="'Social Science Ed (USM)'!A1" display="Social Science"/>
    <hyperlink ref="A84" location="'Criminal Justice'!A1" display="Social Justice and Criminology"/>
    <hyperlink ref="A126" location="'Music BA'!A1" display="Performance"/>
    <hyperlink ref="A385" location="Cytotechnology!A1" display="Cytotechnology"/>
    <hyperlink ref="A35" location="Nursing!A1" display="Nursing"/>
    <hyperlink ref="A80" location="Nursing!A1" display="Nursing"/>
    <hyperlink ref="A390" location="Nursing!A1" display="Nursing"/>
    <hyperlink ref="A461" location="Nursing!A1" display="Nursing"/>
    <hyperlink ref="A254" location="Nursing!A1" display="Nursing"/>
    <hyperlink ref="A39" location="'Applied Tech, Indust Tech, Robo'!A1" display="Robotics and Automation Technology"/>
    <hyperlink ref="A24" location="'Computer Network &amp; Info'!A1" display="Computer Networking and Information Technology"/>
    <hyperlink ref="A69" location="'Insurance, Real Estate'!A1" display="Insurance and Real Estate"/>
    <hyperlink ref="A52" location="'Biology BS'!A1" display="Biology"/>
    <hyperlink ref="A19" location="'Biology BS'!A1" display="Biology"/>
    <hyperlink ref="A96" location="'Biology BS'!A1" display="Biology"/>
    <hyperlink ref="A101" location="'Communication, Speech Path'!A1" display="Communicative Disorders"/>
    <hyperlink ref="A88" location="'Communication, Speech Path'!A1" display="Speech and Hearing Sciences"/>
    <hyperlink ref="A157" location="'Biology BS'!A1" display="Biological Sciences"/>
    <hyperlink ref="A230" location="'Biology BS'!A1" display="Biology"/>
    <hyperlink ref="A266" location="'Communication, Speech Path'!A1" display="Speech Pathology"/>
    <hyperlink ref="A274" location="'Applied Tech, Indust Tech, Robo'!A1" display="Applied Technology and Technology Management"/>
    <hyperlink ref="A276" location="'Biology BS'!A1" display="Biology"/>
    <hyperlink ref="A314" location="'Biology BS'!A1" display="Biological Science"/>
    <hyperlink ref="A343" location="'Insurance, Real Estate'!A1" display="Insurance and Risk Management"/>
    <hyperlink ref="A369" location="'Insurance, Real Estate'!A1" display="Real Estate"/>
    <hyperlink ref="A322" location="'Communication, Speech Path'!A1" display="Communication Sciences and Disorders"/>
    <hyperlink ref="A451" location="'Biology BS'!A1" display="Marine Biology"/>
    <hyperlink ref="A441" location="'Computer Network &amp; Info'!A1" display="Information Technology"/>
    <hyperlink ref="A478" location="'Communication, Speech Path'!A1" display="Speech Pathology and Audiology"/>
    <hyperlink ref="A437" location="'Human Performance (Ex Sci)'!A1" display="Human Performance (Exercise Science)"/>
    <hyperlink ref="A438" location="'Human Performance (Kinesio)'!A1" display="Human Performance (Kinesiotherapy)"/>
    <hyperlink ref="A469" location="'Polymer Science and Engineering'!A1" display="Polymer Science and Engineering"/>
    <hyperlink ref="A439" location="'Human Performance (Physical Ed)'!A1" display="Human Performance (K-12 Physical Education Licensure)"/>
    <hyperlink ref="A466" location="'Science Ed-Physics (USM)'!A1" display="Physics (Licensure)"/>
    <hyperlink ref="A433" location="Geology!A1" display="Geology"/>
    <hyperlink ref="A434" location="'Healthcare Marketing'!A1" display="Healthcare Marketing"/>
    <hyperlink ref="A435" location="'History BA'!A1" display="History"/>
    <hyperlink ref="A436" location="'Hotel, Restaurant, Tourism'!A1" display="Hotel, Restaurant and Tourism Management"/>
    <hyperlink ref="A311" location="'Business Group'!A1" display="Banking and Finance"/>
    <hyperlink ref="A328" location="'Business Group'!A1" display="Economics"/>
    <hyperlink ref="A349" location="'Business Group'!A1" display="Management"/>
    <hyperlink ref="A351" location="'Business Group'!A1" display="Managerial Finance"/>
    <hyperlink ref="A352" location="'Business Group'!A1" display="Marketing"/>
    <hyperlink ref="A407" location="'Business Group'!A1" display="Business Administration"/>
    <hyperlink ref="A450" location="'Business Group'!A1" display="Management"/>
    <hyperlink ref="A453" location="'Business Group'!A1" display="Marketing"/>
    <hyperlink ref="A154" location="'Business Group'!A1" display="Banking and Finance"/>
    <hyperlink ref="A160" location="'Business Group'!A1" display="Business Administration"/>
    <hyperlink ref="A172" location="'Business Group'!A1" display="Economics"/>
    <hyperlink ref="A197" location="'Business Group'!A1" display="Management"/>
    <hyperlink ref="A198" location="'Business Group'!A1" display="Marketing"/>
    <hyperlink ref="A459" location="'Music BA'!A1" display="Music"/>
    <hyperlink ref="A212" location="'Science Ed-Chemistry (MSU)'!A1" display="Science Education - Chemistry"/>
    <hyperlink ref="A232" location="'Business Group'!A1" display="Business Administration"/>
    <hyperlink ref="A63" location="'Business Group'!A1" display="Finance"/>
    <hyperlink ref="A72" location="'Business Group'!A1" display="Management"/>
    <hyperlink ref="A73" location="'Business Group'!A1" display="Marketing"/>
    <hyperlink ref="A83" location="'Science Ed-Chemistry (DSU)'!A1" display="Science Education - Chemistry"/>
    <hyperlink ref="A97" location="'Business Group'!A1" display="Business Administration"/>
    <hyperlink ref="A106" location="'Business Group'!A1" display="Economics"/>
    <hyperlink ref="A111" location="'Business Group'!A1" display="Entrepreneurship"/>
    <hyperlink ref="A112" location="'Business Group'!A1" display="Finance"/>
    <hyperlink ref="A119" location="'Business Group'!A1" display="Management"/>
    <hyperlink ref="A120" location="'Business Group'!A1" display="Marketing"/>
    <hyperlink ref="A125" location="'Music BA'!A1" display="Music Education"/>
    <hyperlink ref="A356" location="'Math Ed (UM)'!A1" display="Mathematics Education"/>
    <hyperlink ref="A360" location="'Music BA'!A1" display="Music"/>
    <hyperlink ref="A277" location="'Business Group'!A1" display="Business Administration"/>
    <hyperlink ref="A293" location="'Office Admin (Info Tech)'!A1" display="Office Administration"/>
    <hyperlink ref="A21" location="'Business Group'!A1" display="Business Administration"/>
    <hyperlink ref="A57" location="'Digital Media Arts'!A1" display="Digital Media Arts"/>
    <hyperlink ref="A282" location="'Early Childhood Education'!Print_Area" display="Early Childhood Education"/>
    <hyperlink ref="A107" location="'Electrical Engineering'!A1" display="Electrical Engineering"/>
    <hyperlink ref="A428" location="'Business Group'!A1" display="Finance"/>
    <hyperlink ref="A456" location="'Medical Technology'!A1" display="Medical Laboratory Science"/>
    <hyperlink ref="A267" location="'Women''s Studies'!A1" display="Women's Studies"/>
    <hyperlink ref="A180" location="'Foreign Languages'!A1" display="Foreign Languages"/>
    <hyperlink ref="A181" location="'Foreign Languages Education'!A1" display="Foreign Language Education"/>
    <hyperlink ref="A260" location="'Public Administration'!A1" display="Public Safety Administration"/>
    <hyperlink ref="A64" location="'Flight Operations'!A1" display="Flight Operations"/>
    <hyperlink ref="A65" location="'General Business'!A1" display="General Business"/>
    <hyperlink ref="A16" location="'Agricultural Economics'!A1" display="Agricultural Economics"/>
    <hyperlink ref="A17" location="'Agricultural Sciences'!A1" display="Agricultural Sciences"/>
    <hyperlink ref="A131" location="'Social Science Ed (JSU)'!Print_Area" display="Social Science Education"/>
    <hyperlink ref="A105" location="'Earth System Science'!A1" display="Earth System Science"/>
    <hyperlink ref="A193" location="Kinesiology!Print_Area" display="Kinesiology"/>
    <hyperlink ref="A485" location="'Table of Contents'!A1" display="table of contents"/>
    <hyperlink ref="A151" location="'Applied Technology'!Print_Area" display="Applied Technology in Healthcare Services"/>
    <hyperlink ref="A2:D2" location="'Programs by University'!Alcorn_State_University" display="Alcorn State University"/>
    <hyperlink ref="A3:D3" location="'Programs by University'!DSU_2" display="Delta State University"/>
    <hyperlink ref="A7:D7" location="'Programs by University'!MVSU_2" display="Mississippi Valley State University"/>
    <hyperlink ref="A9:D9" location="'Programs by University'!UMMC_2" display="University of Mississippi Medical Center"/>
    <hyperlink ref="A10:D10" location="'Programs by University'!USM_2" display="University of Southern Mississippi"/>
    <hyperlink ref="A4:D4" location="'Programs by University'!JSU_3" display="Jackson State University"/>
    <hyperlink ref="A5:D5" location="'Programs by University'!MSU_3" display="Mississippi State University"/>
    <hyperlink ref="A6:D6" location="'Programs by University'!MUW_3" display="Mississippi University for Women"/>
    <hyperlink ref="A8:D8" location="'Programs by University'!UM_3" display="University of Mississippi"/>
    <hyperlink ref="A66" location="'Health, Physical Ed, Recreation'!A1" display="Health, Physical Education and Recreation"/>
    <hyperlink ref="A67" location="'Health, Physical Ed, Rec (DSU)'!Print_Area" display="Health, Physical Education and Recreation (Non-Teaching)"/>
    <hyperlink ref="A191" location="'Information Tech Services'!Print_Area" display="Information Technology Services"/>
    <hyperlink ref="A370" location="'Recreation Admin'!Print_Area" display="Recreation Administration"/>
    <hyperlink ref="A342" location="'Hospitality Management'!A1" display="Hospitality Management"/>
    <hyperlink ref="A423" location="'Elementary Ed (USM)'!Print_Area" display="Elementary Education"/>
    <hyperlink ref="A118" location="'Applied Tech, Indust Tech,'!Print_Area" display="Industrial Technology"/>
    <hyperlink ref="A409" location="'Chemistry (Licensure)'!Print_Area" display="Chemistry (Licensure)"/>
    <hyperlink ref="A411" location="'Communication(s) BA'!A1" display="Communication Studies"/>
    <hyperlink ref="A412" location="'Communications BS'!A1" display="Communication Studies"/>
    <hyperlink ref="A430" location="'Foreign Languages Education'!A1" display="Foreign Languages (Licensure)"/>
    <hyperlink ref="A440" location="'Applied Tech, Indust Tech,'!A1" display="Industrial Engineering Technology"/>
    <hyperlink ref="A414" location="'Computer Engineering Tech'!A1" display="Computer Engineering Technology"/>
    <hyperlink ref="A402" location="'Architectural Engineering T'!A1" display="Architectural Engineering Technology"/>
    <hyperlink ref="A426" location="'Entertain Ind BA'!A1" display="Entertainment Industry (Film &amp; Media Production)"/>
    <hyperlink ref="A427" location="'Entertain Ind BS'!A1" display="Entertainment Industry (Recording Industry Mgmt &amp; Production)"/>
    <hyperlink ref="A443" location="'Inst Tech (Business Tech Ed'!A1" display="Instructional Technology (Business Technology Education)"/>
    <hyperlink ref="A457" location="Merchandising!A1" display="Merchandising"/>
    <hyperlink ref="A460" location="'Music Education (USM)'!A1" display="Music Education"/>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8" manualBreakCount="8">
    <brk id="45" max="16383" man="1"/>
    <brk id="91" max="16383" man="1"/>
    <brk id="139" max="16383" man="1"/>
    <brk id="225" max="16383" man="1"/>
    <brk id="270" max="16383" man="1"/>
    <brk id="303" max="16383" man="1"/>
    <brk id="382" max="16383" man="1"/>
    <brk id="39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33"/>
  <sheetViews>
    <sheetView view="pageLayout" topLeftCell="A4"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95" customHeight="1" x14ac:dyDescent="0.3">
      <c r="A1" s="447" t="s">
        <v>620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393</v>
      </c>
      <c r="D3" s="520"/>
      <c r="E3" s="520"/>
      <c r="F3" s="520"/>
      <c r="G3" s="520"/>
      <c r="H3" s="520"/>
      <c r="I3" s="521"/>
    </row>
    <row r="4" spans="1:9" ht="14.65" x14ac:dyDescent="0.3">
      <c r="A4" s="81" t="s">
        <v>29</v>
      </c>
      <c r="B4" s="670" t="s">
        <v>340</v>
      </c>
      <c r="C4" s="670"/>
      <c r="D4" s="670"/>
      <c r="E4" s="670"/>
      <c r="F4" s="92"/>
      <c r="G4" s="92"/>
      <c r="H4" s="9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25">
      <c r="A7" s="498" t="s">
        <v>363</v>
      </c>
      <c r="B7" s="499"/>
      <c r="C7" s="499"/>
      <c r="D7" s="499"/>
      <c r="E7" s="499" t="s">
        <v>8</v>
      </c>
      <c r="F7" s="499"/>
      <c r="G7" s="499"/>
      <c r="H7" s="499"/>
      <c r="I7" s="83">
        <v>6</v>
      </c>
    </row>
    <row r="8" spans="1:9" ht="28.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0.95" customHeight="1" x14ac:dyDescent="0.25">
      <c r="A11" s="504" t="s">
        <v>13</v>
      </c>
      <c r="B11" s="505"/>
      <c r="C11" s="505"/>
      <c r="D11" s="505"/>
      <c r="E11" s="636" t="s">
        <v>1698</v>
      </c>
      <c r="F11" s="636"/>
      <c r="G11" s="636"/>
      <c r="H11" s="636"/>
      <c r="I11" s="83">
        <v>3</v>
      </c>
    </row>
    <row r="12" spans="1:9" ht="45.75" customHeight="1" x14ac:dyDescent="0.25">
      <c r="A12" s="645" t="s">
        <v>727</v>
      </c>
      <c r="B12" s="646"/>
      <c r="C12" s="646"/>
      <c r="D12" s="646"/>
      <c r="E12" s="506" t="s">
        <v>643</v>
      </c>
      <c r="F12" s="506"/>
      <c r="G12" s="506"/>
      <c r="H12" s="506"/>
      <c r="I12" s="105">
        <v>6</v>
      </c>
    </row>
    <row r="13" spans="1:9" ht="30" customHeight="1" x14ac:dyDescent="0.25">
      <c r="A13" s="645" t="s">
        <v>10</v>
      </c>
      <c r="B13" s="646"/>
      <c r="C13" s="646"/>
      <c r="D13" s="646"/>
      <c r="E13" s="506" t="s">
        <v>394</v>
      </c>
      <c r="F13" s="506"/>
      <c r="G13" s="506"/>
      <c r="H13" s="506"/>
      <c r="I13" s="105">
        <v>6</v>
      </c>
    </row>
    <row r="14" spans="1:9" ht="30" customHeight="1" x14ac:dyDescent="0.25">
      <c r="A14" s="645" t="s">
        <v>11</v>
      </c>
      <c r="B14" s="646"/>
      <c r="C14" s="646"/>
      <c r="D14" s="646"/>
      <c r="E14" s="506" t="s">
        <v>159</v>
      </c>
      <c r="F14" s="506"/>
      <c r="G14" s="506"/>
      <c r="H14" s="506"/>
      <c r="I14" s="105">
        <v>6</v>
      </c>
    </row>
    <row r="15" spans="1:9" x14ac:dyDescent="0.25">
      <c r="A15" s="504" t="s">
        <v>212</v>
      </c>
      <c r="B15" s="505"/>
      <c r="C15" s="505"/>
      <c r="D15" s="505"/>
      <c r="E15" s="636" t="s">
        <v>12</v>
      </c>
      <c r="F15" s="636"/>
      <c r="G15" s="636"/>
      <c r="H15" s="636"/>
      <c r="I15" s="83">
        <v>3</v>
      </c>
    </row>
    <row r="16" spans="1:9" x14ac:dyDescent="0.25">
      <c r="A16" s="650"/>
      <c r="B16" s="506"/>
      <c r="C16" s="506"/>
      <c r="D16" s="506"/>
      <c r="E16" s="506"/>
      <c r="F16" s="506"/>
      <c r="G16" s="506"/>
      <c r="H16" s="506"/>
      <c r="I16" s="105"/>
    </row>
    <row r="17" spans="1:9" ht="15" customHeight="1" x14ac:dyDescent="0.3">
      <c r="A17" s="532" t="s">
        <v>125</v>
      </c>
      <c r="B17" s="533"/>
      <c r="C17" s="533"/>
      <c r="D17" s="533"/>
      <c r="E17" s="533"/>
      <c r="F17" s="533"/>
      <c r="G17" s="533"/>
      <c r="H17" s="533"/>
      <c r="I17" s="534"/>
    </row>
    <row r="18" spans="1:9" ht="14.65" x14ac:dyDescent="0.3">
      <c r="A18" s="572" t="s">
        <v>345</v>
      </c>
      <c r="B18" s="512"/>
      <c r="C18" s="512"/>
      <c r="D18" s="512"/>
      <c r="E18" s="512" t="s">
        <v>118</v>
      </c>
      <c r="F18" s="512"/>
      <c r="G18" s="512"/>
      <c r="H18" s="512"/>
      <c r="I18" s="106">
        <v>8</v>
      </c>
    </row>
    <row r="19" spans="1:9" ht="14.65" x14ac:dyDescent="0.3">
      <c r="A19" s="572" t="s">
        <v>343</v>
      </c>
      <c r="B19" s="512"/>
      <c r="C19" s="512"/>
      <c r="D19" s="512"/>
      <c r="E19" s="512" t="s">
        <v>106</v>
      </c>
      <c r="F19" s="512"/>
      <c r="G19" s="512"/>
      <c r="H19" s="512"/>
      <c r="I19" s="106">
        <v>8</v>
      </c>
    </row>
    <row r="20" spans="1:9" x14ac:dyDescent="0.25">
      <c r="A20" s="498" t="s">
        <v>397</v>
      </c>
      <c r="B20" s="499"/>
      <c r="C20" s="499"/>
      <c r="D20" s="499"/>
      <c r="E20" s="499" t="s">
        <v>398</v>
      </c>
      <c r="F20" s="499"/>
      <c r="G20" s="499"/>
      <c r="H20" s="499"/>
      <c r="I20" s="83">
        <v>3</v>
      </c>
    </row>
    <row r="21" spans="1:9" x14ac:dyDescent="0.25">
      <c r="A21" s="498"/>
      <c r="B21" s="499"/>
      <c r="C21" s="499"/>
      <c r="D21" s="499"/>
      <c r="E21" s="499"/>
      <c r="F21" s="499"/>
      <c r="G21" s="499"/>
      <c r="H21" s="499"/>
      <c r="I21" s="83"/>
    </row>
    <row r="22" spans="1:9" x14ac:dyDescent="0.25">
      <c r="A22" s="532" t="s">
        <v>3</v>
      </c>
      <c r="B22" s="533"/>
      <c r="C22" s="533"/>
      <c r="D22" s="533"/>
      <c r="E22" s="533"/>
      <c r="F22" s="533"/>
      <c r="G22" s="533"/>
      <c r="H22" s="533"/>
      <c r="I22" s="534"/>
    </row>
    <row r="23" spans="1:9" ht="31.7" customHeight="1" x14ac:dyDescent="0.25">
      <c r="A23" s="504" t="s">
        <v>15</v>
      </c>
      <c r="B23" s="505"/>
      <c r="C23" s="505"/>
      <c r="D23" s="505"/>
      <c r="E23" s="499" t="s">
        <v>80</v>
      </c>
      <c r="F23" s="499"/>
      <c r="G23" s="499"/>
      <c r="H23" s="499"/>
      <c r="I23" s="83">
        <v>3</v>
      </c>
    </row>
    <row r="24" spans="1:9" x14ac:dyDescent="0.25">
      <c r="A24" s="504" t="s">
        <v>110</v>
      </c>
      <c r="B24" s="505"/>
      <c r="C24" s="505"/>
      <c r="D24" s="505"/>
      <c r="E24" s="499" t="s">
        <v>111</v>
      </c>
      <c r="F24" s="499"/>
      <c r="G24" s="499"/>
      <c r="H24" s="499"/>
      <c r="I24" s="83">
        <v>3</v>
      </c>
    </row>
    <row r="25" spans="1:9" ht="15" customHeight="1" x14ac:dyDescent="0.25">
      <c r="A25" s="572"/>
      <c r="B25" s="512"/>
      <c r="C25" s="512"/>
      <c r="D25" s="512"/>
      <c r="E25" s="512"/>
      <c r="F25" s="512"/>
      <c r="G25" s="512"/>
      <c r="H25" s="512"/>
      <c r="I25" s="103"/>
    </row>
    <row r="26" spans="1:9" x14ac:dyDescent="0.25">
      <c r="A26" s="641" t="s">
        <v>18</v>
      </c>
      <c r="B26" s="642"/>
      <c r="C26" s="642"/>
      <c r="D26" s="642"/>
      <c r="E26" s="642"/>
      <c r="F26" s="642"/>
      <c r="G26" s="642"/>
      <c r="H26" s="642"/>
      <c r="I26" s="643"/>
    </row>
    <row r="27" spans="1:9" x14ac:dyDescent="0.25">
      <c r="A27" s="572" t="s">
        <v>391</v>
      </c>
      <c r="B27" s="512"/>
      <c r="C27" s="512"/>
      <c r="D27" s="512"/>
      <c r="E27" s="512" t="s">
        <v>232</v>
      </c>
      <c r="F27" s="512"/>
      <c r="G27" s="512"/>
      <c r="H27" s="512"/>
      <c r="I27" s="103">
        <v>3</v>
      </c>
    </row>
    <row r="28" spans="1:9" x14ac:dyDescent="0.25">
      <c r="A28" s="572" t="s">
        <v>4</v>
      </c>
      <c r="B28" s="512"/>
      <c r="C28" s="512"/>
      <c r="D28" s="512"/>
      <c r="E28" s="512"/>
      <c r="F28" s="512"/>
      <c r="G28" s="512"/>
      <c r="H28" s="512"/>
      <c r="I28" s="103">
        <v>1</v>
      </c>
    </row>
    <row r="29" spans="1:9" x14ac:dyDescent="0.25">
      <c r="A29" s="516" t="s">
        <v>1390</v>
      </c>
      <c r="B29" s="517"/>
      <c r="C29" s="517"/>
      <c r="D29" s="517"/>
      <c r="E29" s="517"/>
      <c r="F29" s="517"/>
      <c r="G29" s="517"/>
      <c r="H29" s="518"/>
      <c r="I29" s="86">
        <f>SUM(I27:I28,I23:I25,I18:I21,I11:I16,I7:I9)</f>
        <v>62</v>
      </c>
    </row>
    <row r="30" spans="1:9" x14ac:dyDescent="0.25">
      <c r="A30" s="669" t="s">
        <v>6</v>
      </c>
      <c r="B30" s="669"/>
      <c r="C30" s="669"/>
      <c r="D30" s="669"/>
      <c r="E30" s="669"/>
      <c r="F30" s="669"/>
      <c r="G30" s="669"/>
      <c r="H30" s="669"/>
      <c r="I30" s="669"/>
    </row>
    <row r="31" spans="1:9" ht="30.95" customHeight="1" x14ac:dyDescent="0.25">
      <c r="A31" s="640" t="s">
        <v>2013</v>
      </c>
      <c r="B31" s="640"/>
      <c r="C31" s="640"/>
      <c r="D31" s="640"/>
      <c r="E31" s="640"/>
      <c r="F31" s="640"/>
      <c r="G31" s="640"/>
      <c r="H31" s="640"/>
      <c r="I31" s="640"/>
    </row>
    <row r="32" spans="1:9" x14ac:dyDescent="0.25">
      <c r="A32" s="503" t="s">
        <v>1727</v>
      </c>
      <c r="B32" s="503"/>
      <c r="C32" s="503"/>
      <c r="D32" s="503"/>
      <c r="E32" s="503"/>
      <c r="F32" s="503"/>
      <c r="G32" s="503"/>
      <c r="H32" s="503"/>
      <c r="I32" s="503"/>
    </row>
    <row r="33" spans="1:9" x14ac:dyDescent="0.25">
      <c r="A33" s="527" t="s">
        <v>560</v>
      </c>
      <c r="B33" s="527"/>
      <c r="C33" s="527" t="s">
        <v>1361</v>
      </c>
      <c r="D33" s="527"/>
      <c r="E33" s="87"/>
      <c r="F33" s="87"/>
      <c r="G33" s="87"/>
      <c r="H33" s="87"/>
      <c r="I33" s="93"/>
    </row>
  </sheetData>
  <sheetProtection password="CA9D" sheet="1" objects="1" scenarios="1"/>
  <mergeCells count="53">
    <mergeCell ref="E23:H23"/>
    <mergeCell ref="A24:D24"/>
    <mergeCell ref="E24:H24"/>
    <mergeCell ref="A3:B3"/>
    <mergeCell ref="C3:I3"/>
    <mergeCell ref="A23:D23"/>
    <mergeCell ref="B4:E4"/>
    <mergeCell ref="A18:D18"/>
    <mergeCell ref="E18:H18"/>
    <mergeCell ref="A13:D13"/>
    <mergeCell ref="E13:H13"/>
    <mergeCell ref="A12:D12"/>
    <mergeCell ref="E12:H12"/>
    <mergeCell ref="A16:D16"/>
    <mergeCell ref="E16:H16"/>
    <mergeCell ref="A17:I17"/>
    <mergeCell ref="E19:H19"/>
    <mergeCell ref="A20:D20"/>
    <mergeCell ref="E20:H20"/>
    <mergeCell ref="A21:D21"/>
    <mergeCell ref="E21:H21"/>
    <mergeCell ref="A19:D19"/>
    <mergeCell ref="A15:D15"/>
    <mergeCell ref="E15:H15"/>
    <mergeCell ref="C33:D33"/>
    <mergeCell ref="A33:B33"/>
    <mergeCell ref="A22:I22"/>
    <mergeCell ref="E28:H28"/>
    <mergeCell ref="A28:D28"/>
    <mergeCell ref="A25:D25"/>
    <mergeCell ref="E25:H25"/>
    <mergeCell ref="A26:I26"/>
    <mergeCell ref="A27:D27"/>
    <mergeCell ref="E27:H27"/>
    <mergeCell ref="A31:I31"/>
    <mergeCell ref="A29:H29"/>
    <mergeCell ref="A30:I30"/>
    <mergeCell ref="A32:I32"/>
    <mergeCell ref="E14:H14"/>
    <mergeCell ref="A1:I1"/>
    <mergeCell ref="A2:I2"/>
    <mergeCell ref="A5:I5"/>
    <mergeCell ref="A6:I6"/>
    <mergeCell ref="A7:D7"/>
    <mergeCell ref="E7:H7"/>
    <mergeCell ref="A8:D8"/>
    <mergeCell ref="E8:H8"/>
    <mergeCell ref="A9:D9"/>
    <mergeCell ref="E9:H9"/>
    <mergeCell ref="A10:I10"/>
    <mergeCell ref="A11:D11"/>
    <mergeCell ref="E11:H11"/>
    <mergeCell ref="A14:D1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32"/>
  <sheetViews>
    <sheetView view="pageLayout" zoomScaleNormal="100" workbookViewId="0">
      <selection sqref="A1:I1"/>
    </sheetView>
  </sheetViews>
  <sheetFormatPr defaultColWidth="9.140625" defaultRowHeight="15" x14ac:dyDescent="0.25"/>
  <cols>
    <col min="1" max="16384" width="9.140625" style="5"/>
  </cols>
  <sheetData>
    <row r="1" spans="1:9" ht="29.25" customHeight="1" x14ac:dyDescent="0.3">
      <c r="A1" s="447" t="s">
        <v>620</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92"/>
      <c r="E4" s="92"/>
      <c r="F4" s="92"/>
      <c r="G4" s="92"/>
      <c r="H4" s="92"/>
      <c r="I4" s="100"/>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100">
        <v>6</v>
      </c>
    </row>
    <row r="8" spans="1:9" ht="14.65" x14ac:dyDescent="0.3">
      <c r="A8" s="498"/>
      <c r="B8" s="499"/>
      <c r="C8" s="499"/>
      <c r="D8" s="499"/>
      <c r="E8" s="499"/>
      <c r="F8" s="499"/>
      <c r="G8" s="499"/>
      <c r="H8" s="499"/>
      <c r="I8" s="100"/>
    </row>
    <row r="9" spans="1:9" ht="14.65" x14ac:dyDescent="0.3">
      <c r="A9" s="532" t="s">
        <v>43</v>
      </c>
      <c r="B9" s="533"/>
      <c r="C9" s="533"/>
      <c r="D9" s="533"/>
      <c r="E9" s="533"/>
      <c r="F9" s="533"/>
      <c r="G9" s="533"/>
      <c r="H9" s="533"/>
      <c r="I9" s="534"/>
    </row>
    <row r="10" spans="1:9" ht="15" customHeight="1" x14ac:dyDescent="0.25">
      <c r="A10" s="504" t="s">
        <v>13</v>
      </c>
      <c r="B10" s="505"/>
      <c r="C10" s="505"/>
      <c r="D10" s="505"/>
      <c r="E10" s="506" t="s">
        <v>136</v>
      </c>
      <c r="F10" s="506"/>
      <c r="G10" s="506"/>
      <c r="H10" s="506"/>
      <c r="I10" s="100">
        <v>3</v>
      </c>
    </row>
    <row r="11" spans="1:9" ht="49.7" customHeight="1" x14ac:dyDescent="0.25">
      <c r="A11" s="504" t="s">
        <v>727</v>
      </c>
      <c r="B11" s="505"/>
      <c r="C11" s="505"/>
      <c r="D11" s="505"/>
      <c r="E11" s="646" t="s">
        <v>1425</v>
      </c>
      <c r="F11" s="646"/>
      <c r="G11" s="646"/>
      <c r="H11" s="646"/>
      <c r="I11" s="83">
        <v>6</v>
      </c>
    </row>
    <row r="12" spans="1:9" ht="64.5" customHeight="1" x14ac:dyDescent="0.25">
      <c r="A12" s="504" t="s">
        <v>43</v>
      </c>
      <c r="B12" s="505"/>
      <c r="C12" s="505"/>
      <c r="D12" s="505"/>
      <c r="E12" s="506" t="s">
        <v>1424</v>
      </c>
      <c r="F12" s="506"/>
      <c r="G12" s="506"/>
      <c r="H12" s="506"/>
      <c r="I12" s="83">
        <v>6</v>
      </c>
    </row>
    <row r="13" spans="1:9" ht="14.65" x14ac:dyDescent="0.3">
      <c r="A13" s="498"/>
      <c r="B13" s="499"/>
      <c r="C13" s="499"/>
      <c r="D13" s="499"/>
      <c r="E13" s="499"/>
      <c r="F13" s="499"/>
      <c r="G13" s="499"/>
      <c r="H13" s="499"/>
      <c r="I13" s="100"/>
    </row>
    <row r="14" spans="1:9" ht="14.65" x14ac:dyDescent="0.3">
      <c r="A14" s="532" t="s">
        <v>125</v>
      </c>
      <c r="B14" s="533"/>
      <c r="C14" s="533"/>
      <c r="D14" s="533"/>
      <c r="E14" s="533"/>
      <c r="F14" s="533"/>
      <c r="G14" s="533"/>
      <c r="H14" s="533"/>
      <c r="I14" s="534"/>
    </row>
    <row r="15" spans="1:9" ht="15" customHeight="1" x14ac:dyDescent="0.3">
      <c r="A15" s="572" t="s">
        <v>345</v>
      </c>
      <c r="B15" s="512"/>
      <c r="C15" s="512"/>
      <c r="D15" s="512"/>
      <c r="E15" s="512" t="s">
        <v>118</v>
      </c>
      <c r="F15" s="512"/>
      <c r="G15" s="512"/>
      <c r="H15" s="512"/>
      <c r="I15" s="106">
        <v>8</v>
      </c>
    </row>
    <row r="16" spans="1:9" ht="15" customHeight="1" x14ac:dyDescent="0.3">
      <c r="A16" s="572" t="s">
        <v>343</v>
      </c>
      <c r="B16" s="512"/>
      <c r="C16" s="512"/>
      <c r="D16" s="512"/>
      <c r="E16" s="512" t="s">
        <v>106</v>
      </c>
      <c r="F16" s="512"/>
      <c r="G16" s="512"/>
      <c r="H16" s="512"/>
      <c r="I16" s="106">
        <v>8</v>
      </c>
    </row>
    <row r="17" spans="1:9" ht="14.65" x14ac:dyDescent="0.3">
      <c r="A17" s="498"/>
      <c r="B17" s="499"/>
      <c r="C17" s="499"/>
      <c r="D17" s="499"/>
      <c r="E17" s="499"/>
      <c r="F17" s="499"/>
      <c r="G17" s="499"/>
      <c r="H17" s="499"/>
      <c r="I17" s="100"/>
    </row>
    <row r="18" spans="1:9" x14ac:dyDescent="0.25">
      <c r="A18" s="532" t="s">
        <v>3</v>
      </c>
      <c r="B18" s="533"/>
      <c r="C18" s="533"/>
      <c r="D18" s="533"/>
      <c r="E18" s="533"/>
      <c r="F18" s="533"/>
      <c r="G18" s="533"/>
      <c r="H18" s="533"/>
      <c r="I18" s="534"/>
    </row>
    <row r="19" spans="1:9" ht="29.25" customHeight="1" x14ac:dyDescent="0.25">
      <c r="A19" s="645" t="s">
        <v>404</v>
      </c>
      <c r="B19" s="646"/>
      <c r="C19" s="646"/>
      <c r="D19" s="646"/>
      <c r="E19" s="499" t="s">
        <v>80</v>
      </c>
      <c r="F19" s="499"/>
      <c r="G19" s="499"/>
      <c r="H19" s="499"/>
      <c r="I19" s="100">
        <v>6</v>
      </c>
    </row>
    <row r="20" spans="1:9" x14ac:dyDescent="0.25">
      <c r="A20" s="498"/>
      <c r="B20" s="499"/>
      <c r="C20" s="499"/>
      <c r="D20" s="499"/>
      <c r="E20" s="499"/>
      <c r="F20" s="499"/>
      <c r="G20" s="499"/>
      <c r="H20" s="499"/>
      <c r="I20" s="100"/>
    </row>
    <row r="21" spans="1:9" x14ac:dyDescent="0.25">
      <c r="A21" s="532" t="s">
        <v>18</v>
      </c>
      <c r="B21" s="533"/>
      <c r="C21" s="533"/>
      <c r="D21" s="533"/>
      <c r="E21" s="533"/>
      <c r="F21" s="533"/>
      <c r="G21" s="533"/>
      <c r="H21" s="533"/>
      <c r="I21" s="534"/>
    </row>
    <row r="22" spans="1:9" x14ac:dyDescent="0.25">
      <c r="A22" s="498" t="s">
        <v>420</v>
      </c>
      <c r="B22" s="499"/>
      <c r="C22" s="499"/>
      <c r="D22" s="499"/>
      <c r="E22" s="528" t="s">
        <v>2411</v>
      </c>
      <c r="F22" s="528"/>
      <c r="G22" s="528"/>
      <c r="H22" s="528"/>
      <c r="I22" s="100">
        <v>19</v>
      </c>
    </row>
    <row r="23" spans="1:9" x14ac:dyDescent="0.25">
      <c r="A23" s="516" t="s">
        <v>1546</v>
      </c>
      <c r="B23" s="517"/>
      <c r="C23" s="517"/>
      <c r="D23" s="517"/>
      <c r="E23" s="517"/>
      <c r="F23" s="517"/>
      <c r="G23" s="517"/>
      <c r="H23" s="518"/>
      <c r="I23" s="114">
        <f>SUM(I22:I22,I19:I20,I15:I17,I10:I13,I7:I8)</f>
        <v>62</v>
      </c>
    </row>
    <row r="24" spans="1:9" x14ac:dyDescent="0.25">
      <c r="A24" s="502" t="s">
        <v>6</v>
      </c>
      <c r="B24" s="502"/>
      <c r="C24" s="502"/>
      <c r="D24" s="502"/>
      <c r="E24" s="502"/>
      <c r="F24" s="502"/>
      <c r="G24" s="502"/>
      <c r="H24" s="502"/>
      <c r="I24" s="502"/>
    </row>
    <row r="25" spans="1:9" ht="27" customHeight="1" x14ac:dyDescent="0.25">
      <c r="A25" s="503" t="s">
        <v>2013</v>
      </c>
      <c r="B25" s="503"/>
      <c r="C25" s="503"/>
      <c r="D25" s="503"/>
      <c r="E25" s="503"/>
      <c r="F25" s="503"/>
      <c r="G25" s="503"/>
      <c r="H25" s="503"/>
      <c r="I25" s="503"/>
    </row>
    <row r="26" spans="1:9" ht="9.75" customHeight="1" x14ac:dyDescent="0.25">
      <c r="A26" s="502"/>
      <c r="B26" s="502"/>
      <c r="C26" s="502"/>
      <c r="D26" s="502"/>
      <c r="E26" s="502"/>
      <c r="F26" s="502"/>
      <c r="G26" s="502"/>
      <c r="H26" s="502"/>
      <c r="I26" s="502"/>
    </row>
    <row r="27" spans="1:9" x14ac:dyDescent="0.25">
      <c r="A27" s="502" t="s">
        <v>415</v>
      </c>
      <c r="B27" s="502"/>
      <c r="C27" s="502"/>
      <c r="D27" s="502"/>
      <c r="E27" s="502"/>
      <c r="F27" s="502"/>
      <c r="G27" s="502"/>
      <c r="H27" s="502"/>
      <c r="I27" s="502"/>
    </row>
    <row r="28" spans="1:9" x14ac:dyDescent="0.25">
      <c r="A28" s="671" t="s">
        <v>416</v>
      </c>
      <c r="B28" s="671"/>
      <c r="C28" s="671"/>
      <c r="D28" s="671"/>
      <c r="E28" s="113" t="s">
        <v>2401</v>
      </c>
      <c r="F28" s="87"/>
      <c r="G28" s="87"/>
      <c r="H28" s="87"/>
      <c r="I28" s="87"/>
    </row>
    <row r="29" spans="1:9" x14ac:dyDescent="0.25">
      <c r="A29" s="671" t="s">
        <v>417</v>
      </c>
      <c r="B29" s="671"/>
      <c r="C29" s="671"/>
      <c r="D29" s="671"/>
      <c r="E29" s="113" t="s">
        <v>2402</v>
      </c>
      <c r="F29" s="87"/>
      <c r="G29" s="87"/>
      <c r="H29" s="87"/>
      <c r="I29" s="87"/>
    </row>
    <row r="30" spans="1:9" x14ac:dyDescent="0.25">
      <c r="A30" s="671" t="s">
        <v>418</v>
      </c>
      <c r="B30" s="671"/>
      <c r="C30" s="671"/>
      <c r="D30" s="671"/>
      <c r="E30" s="113" t="s">
        <v>2401</v>
      </c>
      <c r="F30" s="87"/>
      <c r="G30" s="87"/>
      <c r="H30" s="87"/>
      <c r="I30" s="87"/>
    </row>
    <row r="31" spans="1:9" x14ac:dyDescent="0.25">
      <c r="A31" s="671" t="s">
        <v>419</v>
      </c>
      <c r="B31" s="671"/>
      <c r="C31" s="671"/>
      <c r="D31" s="671"/>
      <c r="E31" s="113" t="s">
        <v>2401</v>
      </c>
      <c r="F31" s="87"/>
      <c r="G31" s="87"/>
      <c r="H31" s="87"/>
      <c r="I31" s="87"/>
    </row>
    <row r="32" spans="1:9" x14ac:dyDescent="0.25">
      <c r="A32" s="527" t="s">
        <v>560</v>
      </c>
      <c r="B32" s="527"/>
      <c r="C32" s="527" t="s">
        <v>1361</v>
      </c>
      <c r="D32" s="527"/>
      <c r="E32" s="87"/>
      <c r="F32" s="87"/>
      <c r="G32" s="87"/>
      <c r="H32" s="87"/>
      <c r="I32" s="87"/>
    </row>
  </sheetData>
  <sheetProtection password="CA9D" sheet="1" objects="1" scenarios="1"/>
  <mergeCells count="46">
    <mergeCell ref="A1:I1"/>
    <mergeCell ref="A2:I2"/>
    <mergeCell ref="A5:I5"/>
    <mergeCell ref="A6:I6"/>
    <mergeCell ref="A7:D7"/>
    <mergeCell ref="E7:H7"/>
    <mergeCell ref="A3:B3"/>
    <mergeCell ref="C3:I3"/>
    <mergeCell ref="B4:C4"/>
    <mergeCell ref="A8:D8"/>
    <mergeCell ref="E8:H8"/>
    <mergeCell ref="A9:I9"/>
    <mergeCell ref="A10:D10"/>
    <mergeCell ref="E10:H10"/>
    <mergeCell ref="A22:D22"/>
    <mergeCell ref="E22:H22"/>
    <mergeCell ref="A23:H23"/>
    <mergeCell ref="A27:I27"/>
    <mergeCell ref="A11:D11"/>
    <mergeCell ref="E11:H11"/>
    <mergeCell ref="A13:D13"/>
    <mergeCell ref="E13:H13"/>
    <mergeCell ref="E16:H16"/>
    <mergeCell ref="A12:D12"/>
    <mergeCell ref="E12:H12"/>
    <mergeCell ref="A21:I21"/>
    <mergeCell ref="A17:D17"/>
    <mergeCell ref="E17:H17"/>
    <mergeCell ref="A14:I14"/>
    <mergeCell ref="A15:D15"/>
    <mergeCell ref="A32:B32"/>
    <mergeCell ref="A24:I24"/>
    <mergeCell ref="A25:I25"/>
    <mergeCell ref="A26:I26"/>
    <mergeCell ref="A30:D30"/>
    <mergeCell ref="A31:D31"/>
    <mergeCell ref="A28:D28"/>
    <mergeCell ref="A29:D29"/>
    <mergeCell ref="C32:D32"/>
    <mergeCell ref="A20:D20"/>
    <mergeCell ref="E20:H20"/>
    <mergeCell ref="E15:H15"/>
    <mergeCell ref="A16:D16"/>
    <mergeCell ref="A18:I18"/>
    <mergeCell ref="A19:D19"/>
    <mergeCell ref="E19:H19"/>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10" ht="27" customHeight="1" x14ac:dyDescent="0.3">
      <c r="A1" s="447" t="s">
        <v>620</v>
      </c>
      <c r="B1" s="447"/>
      <c r="C1" s="447"/>
      <c r="D1" s="447"/>
      <c r="E1" s="447"/>
      <c r="F1" s="447"/>
      <c r="G1" s="447"/>
      <c r="H1" s="447"/>
      <c r="I1" s="447"/>
    </row>
    <row r="2" spans="1:10" ht="14.65" x14ac:dyDescent="0.3">
      <c r="A2" s="447" t="s">
        <v>42</v>
      </c>
      <c r="B2" s="447"/>
      <c r="C2" s="447"/>
      <c r="D2" s="447"/>
      <c r="E2" s="447"/>
      <c r="F2" s="447"/>
      <c r="G2" s="447"/>
      <c r="H2" s="447"/>
      <c r="I2" s="447"/>
    </row>
    <row r="3" spans="1:10" ht="14.65" x14ac:dyDescent="0.3">
      <c r="A3" s="519" t="s">
        <v>27</v>
      </c>
      <c r="B3" s="520"/>
      <c r="C3" s="520" t="s">
        <v>209</v>
      </c>
      <c r="D3" s="520"/>
      <c r="E3" s="520"/>
      <c r="F3" s="520"/>
      <c r="G3" s="520"/>
      <c r="H3" s="520"/>
      <c r="I3" s="521"/>
    </row>
    <row r="4" spans="1:10" ht="14.65" x14ac:dyDescent="0.3">
      <c r="A4" s="81" t="s">
        <v>29</v>
      </c>
      <c r="B4" s="670" t="s">
        <v>340</v>
      </c>
      <c r="C4" s="670"/>
      <c r="D4" s="670"/>
      <c r="E4" s="670"/>
      <c r="F4" s="92"/>
      <c r="G4" s="92"/>
      <c r="H4" s="92"/>
      <c r="I4" s="83"/>
    </row>
    <row r="5" spans="1:10" ht="14.65" x14ac:dyDescent="0.3">
      <c r="A5" s="529"/>
      <c r="B5" s="530"/>
      <c r="C5" s="530"/>
      <c r="D5" s="530"/>
      <c r="E5" s="530"/>
      <c r="F5" s="530"/>
      <c r="G5" s="530"/>
      <c r="H5" s="530"/>
      <c r="I5" s="531"/>
    </row>
    <row r="6" spans="1:10" ht="14.65" x14ac:dyDescent="0.3">
      <c r="A6" s="535" t="s">
        <v>1</v>
      </c>
      <c r="B6" s="536"/>
      <c r="C6" s="536"/>
      <c r="D6" s="536"/>
      <c r="E6" s="536"/>
      <c r="F6" s="536"/>
      <c r="G6" s="536"/>
      <c r="H6" s="536"/>
      <c r="I6" s="537"/>
    </row>
    <row r="7" spans="1:10" ht="15" customHeight="1" x14ac:dyDescent="0.3">
      <c r="A7" s="498" t="s">
        <v>363</v>
      </c>
      <c r="B7" s="499"/>
      <c r="C7" s="499"/>
      <c r="D7" s="499"/>
      <c r="E7" s="499" t="s">
        <v>8</v>
      </c>
      <c r="F7" s="499"/>
      <c r="G7" s="499"/>
      <c r="H7" s="499"/>
      <c r="I7" s="83">
        <v>6</v>
      </c>
    </row>
    <row r="8" spans="1:10" ht="14.65" x14ac:dyDescent="0.3">
      <c r="A8" s="498" t="s">
        <v>362</v>
      </c>
      <c r="B8" s="499"/>
      <c r="C8" s="499"/>
      <c r="D8" s="499"/>
      <c r="E8" s="499" t="s">
        <v>9</v>
      </c>
      <c r="F8" s="499"/>
      <c r="G8" s="499"/>
      <c r="H8" s="499"/>
      <c r="I8" s="83">
        <v>3</v>
      </c>
    </row>
    <row r="9" spans="1:10" ht="14.65" x14ac:dyDescent="0.3">
      <c r="A9" s="498"/>
      <c r="B9" s="499"/>
      <c r="C9" s="499"/>
      <c r="D9" s="499"/>
      <c r="E9" s="499"/>
      <c r="F9" s="499"/>
      <c r="G9" s="499"/>
      <c r="H9" s="499"/>
      <c r="I9" s="83"/>
    </row>
    <row r="10" spans="1:10" ht="14.65" x14ac:dyDescent="0.3">
      <c r="A10" s="532" t="s">
        <v>43</v>
      </c>
      <c r="B10" s="533"/>
      <c r="C10" s="533"/>
      <c r="D10" s="533"/>
      <c r="E10" s="533"/>
      <c r="F10" s="533"/>
      <c r="G10" s="533"/>
      <c r="H10" s="533"/>
      <c r="I10" s="534"/>
    </row>
    <row r="11" spans="1:10" ht="14.65" x14ac:dyDescent="0.3">
      <c r="A11" s="504" t="s">
        <v>13</v>
      </c>
      <c r="B11" s="505"/>
      <c r="C11" s="505"/>
      <c r="D11" s="505"/>
      <c r="E11" s="499" t="s">
        <v>401</v>
      </c>
      <c r="F11" s="499"/>
      <c r="G11" s="499"/>
      <c r="H11" s="499"/>
      <c r="I11" s="83">
        <v>3</v>
      </c>
    </row>
    <row r="12" spans="1:10" ht="30" customHeight="1" x14ac:dyDescent="0.3">
      <c r="A12" s="504" t="s">
        <v>10</v>
      </c>
      <c r="B12" s="505"/>
      <c r="C12" s="505"/>
      <c r="D12" s="505"/>
      <c r="E12" s="499" t="s">
        <v>74</v>
      </c>
      <c r="F12" s="499"/>
      <c r="G12" s="499"/>
      <c r="H12" s="499"/>
      <c r="I12" s="83">
        <v>3</v>
      </c>
    </row>
    <row r="13" spans="1:10" ht="14.65" x14ac:dyDescent="0.3">
      <c r="A13" s="504" t="s">
        <v>402</v>
      </c>
      <c r="B13" s="505"/>
      <c r="C13" s="505"/>
      <c r="D13" s="505"/>
      <c r="E13" s="499" t="s">
        <v>204</v>
      </c>
      <c r="F13" s="499"/>
      <c r="G13" s="499"/>
      <c r="H13" s="499"/>
      <c r="I13" s="83">
        <v>3</v>
      </c>
    </row>
    <row r="14" spans="1:10" ht="30" customHeight="1" x14ac:dyDescent="0.3">
      <c r="A14" s="504" t="s">
        <v>11</v>
      </c>
      <c r="B14" s="505"/>
      <c r="C14" s="505"/>
      <c r="D14" s="505"/>
      <c r="E14" s="499" t="s">
        <v>159</v>
      </c>
      <c r="F14" s="499"/>
      <c r="G14" s="499"/>
      <c r="H14" s="499"/>
      <c r="I14" s="83">
        <v>3</v>
      </c>
    </row>
    <row r="15" spans="1:10" ht="14.65" x14ac:dyDescent="0.3">
      <c r="A15" s="538" t="s">
        <v>403</v>
      </c>
      <c r="B15" s="539"/>
      <c r="C15" s="539"/>
      <c r="D15" s="539"/>
      <c r="E15" s="512" t="s">
        <v>205</v>
      </c>
      <c r="F15" s="512"/>
      <c r="G15" s="512"/>
      <c r="H15" s="512"/>
      <c r="I15" s="83">
        <v>3</v>
      </c>
    </row>
    <row r="16" spans="1:10" ht="30" customHeight="1" x14ac:dyDescent="0.25">
      <c r="A16" s="645" t="s">
        <v>408</v>
      </c>
      <c r="B16" s="646"/>
      <c r="C16" s="646"/>
      <c r="D16" s="646"/>
      <c r="E16" s="506" t="s">
        <v>2407</v>
      </c>
      <c r="F16" s="506"/>
      <c r="G16" s="506"/>
      <c r="H16" s="506"/>
      <c r="I16" s="105">
        <v>3</v>
      </c>
      <c r="J16" s="26"/>
    </row>
    <row r="17" spans="1:9" ht="14.65" x14ac:dyDescent="0.3">
      <c r="A17" s="498"/>
      <c r="B17" s="499"/>
      <c r="C17" s="499"/>
      <c r="D17" s="499"/>
      <c r="E17" s="499"/>
      <c r="F17" s="499"/>
      <c r="G17" s="499"/>
      <c r="H17" s="499"/>
      <c r="I17" s="83"/>
    </row>
    <row r="18" spans="1:9" ht="15" customHeight="1" x14ac:dyDescent="0.3">
      <c r="A18" s="532" t="s">
        <v>125</v>
      </c>
      <c r="B18" s="533"/>
      <c r="C18" s="533"/>
      <c r="D18" s="533"/>
      <c r="E18" s="533"/>
      <c r="F18" s="533"/>
      <c r="G18" s="533"/>
      <c r="H18" s="533"/>
      <c r="I18" s="534"/>
    </row>
    <row r="19" spans="1:9" ht="14.65" x14ac:dyDescent="0.3">
      <c r="A19" s="572" t="s">
        <v>345</v>
      </c>
      <c r="B19" s="512"/>
      <c r="C19" s="512"/>
      <c r="D19" s="512"/>
      <c r="E19" s="512" t="s">
        <v>118</v>
      </c>
      <c r="F19" s="512"/>
      <c r="G19" s="512"/>
      <c r="H19" s="512"/>
      <c r="I19" s="106">
        <v>8</v>
      </c>
    </row>
    <row r="20" spans="1:9" ht="14.65" x14ac:dyDescent="0.3">
      <c r="A20" s="572" t="s">
        <v>343</v>
      </c>
      <c r="B20" s="512"/>
      <c r="C20" s="512"/>
      <c r="D20" s="512"/>
      <c r="E20" s="512" t="s">
        <v>106</v>
      </c>
      <c r="F20" s="512"/>
      <c r="G20" s="512"/>
      <c r="H20" s="512"/>
      <c r="I20" s="106">
        <v>8</v>
      </c>
    </row>
    <row r="21" spans="1:9" ht="14.65" x14ac:dyDescent="0.3">
      <c r="A21" s="498" t="s">
        <v>358</v>
      </c>
      <c r="B21" s="499"/>
      <c r="C21" s="499"/>
      <c r="D21" s="499"/>
      <c r="E21" s="499" t="s">
        <v>146</v>
      </c>
      <c r="F21" s="499"/>
      <c r="G21" s="499"/>
      <c r="H21" s="499"/>
      <c r="I21" s="83">
        <v>4</v>
      </c>
    </row>
    <row r="22" spans="1:9" ht="14.65" x14ac:dyDescent="0.3">
      <c r="A22" s="498"/>
      <c r="B22" s="499"/>
      <c r="C22" s="499"/>
      <c r="D22" s="499"/>
      <c r="E22" s="499"/>
      <c r="F22" s="499"/>
      <c r="G22" s="499"/>
      <c r="H22" s="499"/>
      <c r="I22" s="83"/>
    </row>
    <row r="23" spans="1:9" x14ac:dyDescent="0.25">
      <c r="A23" s="532" t="s">
        <v>3</v>
      </c>
      <c r="B23" s="533"/>
      <c r="C23" s="533"/>
      <c r="D23" s="533"/>
      <c r="E23" s="533"/>
      <c r="F23" s="533"/>
      <c r="G23" s="533"/>
      <c r="H23" s="533"/>
      <c r="I23" s="534"/>
    </row>
    <row r="24" spans="1:9" ht="15" customHeight="1" x14ac:dyDescent="0.25">
      <c r="A24" s="504" t="s">
        <v>404</v>
      </c>
      <c r="B24" s="505"/>
      <c r="C24" s="505"/>
      <c r="D24" s="505"/>
      <c r="E24" s="499" t="s">
        <v>405</v>
      </c>
      <c r="F24" s="499"/>
      <c r="G24" s="499"/>
      <c r="H24" s="499"/>
      <c r="I24" s="83">
        <v>6</v>
      </c>
    </row>
    <row r="25" spans="1:9" ht="15" customHeight="1"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2140</v>
      </c>
      <c r="B27" s="499"/>
      <c r="C27" s="499"/>
      <c r="D27" s="499"/>
      <c r="E27" s="499" t="s">
        <v>2139</v>
      </c>
      <c r="F27" s="499"/>
      <c r="G27" s="499"/>
      <c r="H27" s="499"/>
      <c r="I27" s="83">
        <v>3</v>
      </c>
    </row>
    <row r="28" spans="1:9" x14ac:dyDescent="0.25">
      <c r="A28" s="498" t="s">
        <v>407</v>
      </c>
      <c r="B28" s="499"/>
      <c r="C28" s="499"/>
      <c r="D28" s="499"/>
      <c r="E28" s="499" t="s">
        <v>406</v>
      </c>
      <c r="F28" s="499"/>
      <c r="G28" s="499"/>
      <c r="H28" s="499"/>
      <c r="I28" s="83">
        <v>1</v>
      </c>
    </row>
    <row r="29" spans="1:9" x14ac:dyDescent="0.25">
      <c r="A29" s="651" t="s">
        <v>4</v>
      </c>
      <c r="B29" s="652"/>
      <c r="C29" s="652"/>
      <c r="D29" s="652"/>
      <c r="E29" s="652"/>
      <c r="F29" s="652"/>
      <c r="G29" s="652"/>
      <c r="H29" s="652"/>
      <c r="I29" s="115">
        <v>5</v>
      </c>
    </row>
    <row r="30" spans="1:9" x14ac:dyDescent="0.25">
      <c r="A30" s="516" t="s">
        <v>1392</v>
      </c>
      <c r="B30" s="517"/>
      <c r="C30" s="517"/>
      <c r="D30" s="517"/>
      <c r="E30" s="517"/>
      <c r="F30" s="517"/>
      <c r="G30" s="517"/>
      <c r="H30" s="518"/>
      <c r="I30" s="86">
        <f>SUM(I27:I29,I24:I25,I19:I22,I11:I17,I7:I9)</f>
        <v>62</v>
      </c>
    </row>
    <row r="31" spans="1:9" x14ac:dyDescent="0.25">
      <c r="A31" s="502" t="s">
        <v>6</v>
      </c>
      <c r="B31" s="502"/>
      <c r="C31" s="502"/>
      <c r="D31" s="502"/>
      <c r="E31" s="502"/>
      <c r="F31" s="502"/>
      <c r="G31" s="502"/>
      <c r="H31" s="502"/>
      <c r="I31" s="502"/>
    </row>
    <row r="32" spans="1:9" ht="27" customHeight="1" x14ac:dyDescent="0.25">
      <c r="A32" s="503" t="s">
        <v>2013</v>
      </c>
      <c r="B32" s="503"/>
      <c r="C32" s="503"/>
      <c r="D32" s="503"/>
      <c r="E32" s="503"/>
      <c r="F32" s="503"/>
      <c r="G32" s="503"/>
      <c r="H32" s="503"/>
      <c r="I32" s="503"/>
    </row>
    <row r="33" spans="1:9" x14ac:dyDescent="0.25">
      <c r="A33" s="527" t="s">
        <v>560</v>
      </c>
      <c r="B33" s="527"/>
      <c r="C33" s="527" t="s">
        <v>1361</v>
      </c>
      <c r="D33" s="527"/>
      <c r="E33" s="87"/>
      <c r="F33" s="87"/>
      <c r="G33" s="87"/>
      <c r="H33" s="87"/>
      <c r="I33" s="93"/>
    </row>
  </sheetData>
  <sheetProtection password="CA9D" sheet="1" objects="1" scenarios="1"/>
  <mergeCells count="54">
    <mergeCell ref="A27:D27"/>
    <mergeCell ref="E27:H27"/>
    <mergeCell ref="A30:H30"/>
    <mergeCell ref="A31:I31"/>
    <mergeCell ref="A32:I32"/>
    <mergeCell ref="A29:D29"/>
    <mergeCell ref="E29:H29"/>
    <mergeCell ref="A28:D28"/>
    <mergeCell ref="E28:H28"/>
    <mergeCell ref="A3:B3"/>
    <mergeCell ref="C3:I3"/>
    <mergeCell ref="A25:D25"/>
    <mergeCell ref="E25:H25"/>
    <mergeCell ref="A26:I26"/>
    <mergeCell ref="B4:E4"/>
    <mergeCell ref="A16:D16"/>
    <mergeCell ref="E16:H16"/>
    <mergeCell ref="A23:I23"/>
    <mergeCell ref="A24:D24"/>
    <mergeCell ref="E24:H24"/>
    <mergeCell ref="A19:D19"/>
    <mergeCell ref="E19:H19"/>
    <mergeCell ref="A21:D21"/>
    <mergeCell ref="E21:H21"/>
    <mergeCell ref="A22:D22"/>
    <mergeCell ref="E22:H22"/>
    <mergeCell ref="A20:D20"/>
    <mergeCell ref="E20:H20"/>
    <mergeCell ref="A15:D15"/>
    <mergeCell ref="E15:H15"/>
    <mergeCell ref="A17:D17"/>
    <mergeCell ref="E17:H17"/>
    <mergeCell ref="A18:I18"/>
    <mergeCell ref="E14:H14"/>
    <mergeCell ref="A13:D13"/>
    <mergeCell ref="E13:H13"/>
    <mergeCell ref="A12:D12"/>
    <mergeCell ref="E12:H12"/>
    <mergeCell ref="C33:D33"/>
    <mergeCell ref="A33:B33"/>
    <mergeCell ref="A11:D11"/>
    <mergeCell ref="E11:H11"/>
    <mergeCell ref="A1:I1"/>
    <mergeCell ref="A2:I2"/>
    <mergeCell ref="A5:I5"/>
    <mergeCell ref="A6:I6"/>
    <mergeCell ref="A7:D7"/>
    <mergeCell ref="E7:H7"/>
    <mergeCell ref="A8:D8"/>
    <mergeCell ref="E8:H8"/>
    <mergeCell ref="A9:D9"/>
    <mergeCell ref="E9:H9"/>
    <mergeCell ref="A10:I10"/>
    <mergeCell ref="A14:D1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33"/>
  <sheetViews>
    <sheetView view="pageLayout" zoomScaleNormal="100" workbookViewId="0">
      <selection sqref="A1:I1"/>
    </sheetView>
  </sheetViews>
  <sheetFormatPr defaultColWidth="9.140625" defaultRowHeight="15" x14ac:dyDescent="0.25"/>
  <cols>
    <col min="1" max="8" width="9.140625" style="4"/>
    <col min="9" max="9" width="9.140625" style="2"/>
    <col min="10" max="16384" width="9.140625" style="4"/>
  </cols>
  <sheetData>
    <row r="1" spans="1:9" ht="30" customHeight="1" x14ac:dyDescent="0.3">
      <c r="A1" s="447" t="s">
        <v>620</v>
      </c>
      <c r="B1" s="447"/>
      <c r="C1" s="447"/>
      <c r="D1" s="447"/>
      <c r="E1" s="447"/>
      <c r="F1" s="447"/>
      <c r="G1" s="447"/>
      <c r="H1" s="447"/>
      <c r="I1" s="447"/>
    </row>
    <row r="2" spans="1:9" ht="14.65" x14ac:dyDescent="0.3">
      <c r="A2" s="447" t="s">
        <v>410</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670" t="s">
        <v>1126</v>
      </c>
      <c r="C4" s="670"/>
      <c r="D4" s="92"/>
      <c r="E4" s="92"/>
      <c r="F4" s="92"/>
      <c r="G4" s="92"/>
      <c r="H4" s="9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25">
      <c r="A10" s="645" t="s">
        <v>13</v>
      </c>
      <c r="B10" s="646"/>
      <c r="C10" s="646"/>
      <c r="D10" s="646"/>
      <c r="E10" s="646" t="s">
        <v>75</v>
      </c>
      <c r="F10" s="646"/>
      <c r="G10" s="646"/>
      <c r="H10" s="646"/>
      <c r="I10" s="105">
        <v>3</v>
      </c>
    </row>
    <row r="11" spans="1:9" ht="28.5" customHeight="1" x14ac:dyDescent="0.25">
      <c r="A11" s="645" t="s">
        <v>10</v>
      </c>
      <c r="B11" s="646"/>
      <c r="C11" s="646"/>
      <c r="D11" s="646"/>
      <c r="E11" s="506" t="s">
        <v>74</v>
      </c>
      <c r="F11" s="506"/>
      <c r="G11" s="506"/>
      <c r="H11" s="506"/>
      <c r="I11" s="105">
        <v>6</v>
      </c>
    </row>
    <row r="12" spans="1:9" ht="30" customHeight="1" x14ac:dyDescent="0.25">
      <c r="A12" s="645" t="s">
        <v>11</v>
      </c>
      <c r="B12" s="646"/>
      <c r="C12" s="646"/>
      <c r="D12" s="646"/>
      <c r="E12" s="506" t="s">
        <v>877</v>
      </c>
      <c r="F12" s="506"/>
      <c r="G12" s="506"/>
      <c r="H12" s="506"/>
      <c r="I12" s="105">
        <v>6</v>
      </c>
    </row>
    <row r="13" spans="1:9" x14ac:dyDescent="0.25">
      <c r="A13" s="645" t="s">
        <v>212</v>
      </c>
      <c r="B13" s="646"/>
      <c r="C13" s="646"/>
      <c r="D13" s="646"/>
      <c r="E13" s="506" t="s">
        <v>12</v>
      </c>
      <c r="F13" s="506"/>
      <c r="G13" s="506"/>
      <c r="H13" s="506"/>
      <c r="I13" s="105">
        <v>3</v>
      </c>
    </row>
    <row r="14" spans="1:9" x14ac:dyDescent="0.25">
      <c r="A14" s="650"/>
      <c r="B14" s="506"/>
      <c r="C14" s="506"/>
      <c r="D14" s="506"/>
      <c r="E14" s="506"/>
      <c r="F14" s="506"/>
      <c r="G14" s="506"/>
      <c r="H14" s="506"/>
      <c r="I14" s="105"/>
    </row>
    <row r="15" spans="1:9" ht="15" customHeight="1" x14ac:dyDescent="0.3">
      <c r="A15" s="532" t="s">
        <v>125</v>
      </c>
      <c r="B15" s="533"/>
      <c r="C15" s="533"/>
      <c r="D15" s="533"/>
      <c r="E15" s="533"/>
      <c r="F15" s="533"/>
      <c r="G15" s="533"/>
      <c r="H15" s="533"/>
      <c r="I15" s="534"/>
    </row>
    <row r="16" spans="1:9" x14ac:dyDescent="0.25">
      <c r="A16" s="498" t="s">
        <v>358</v>
      </c>
      <c r="B16" s="499"/>
      <c r="C16" s="499"/>
      <c r="D16" s="499"/>
      <c r="E16" s="499" t="s">
        <v>146</v>
      </c>
      <c r="F16" s="499"/>
      <c r="G16" s="499"/>
      <c r="H16" s="499"/>
      <c r="I16" s="83">
        <v>4</v>
      </c>
    </row>
    <row r="17" spans="1:9" ht="15" customHeight="1" x14ac:dyDescent="0.25">
      <c r="A17" s="498" t="s">
        <v>562</v>
      </c>
      <c r="B17" s="499"/>
      <c r="C17" s="499"/>
      <c r="D17" s="499"/>
      <c r="E17" s="506" t="s">
        <v>2194</v>
      </c>
      <c r="F17" s="506"/>
      <c r="G17" s="506"/>
      <c r="H17" s="506"/>
      <c r="I17" s="111">
        <v>16</v>
      </c>
    </row>
    <row r="18" spans="1:9" s="294" customFormat="1" x14ac:dyDescent="0.25">
      <c r="A18" s="572" t="s">
        <v>2195</v>
      </c>
      <c r="B18" s="512"/>
      <c r="C18" s="512"/>
      <c r="D18" s="512"/>
      <c r="E18" s="512" t="s">
        <v>118</v>
      </c>
      <c r="F18" s="512"/>
      <c r="G18" s="512"/>
      <c r="H18" s="512"/>
      <c r="I18" s="106"/>
    </row>
    <row r="19" spans="1:9" x14ac:dyDescent="0.25">
      <c r="A19" s="498" t="s">
        <v>2197</v>
      </c>
      <c r="B19" s="499"/>
      <c r="C19" s="499"/>
      <c r="D19" s="499"/>
      <c r="E19" s="499" t="s">
        <v>412</v>
      </c>
      <c r="F19" s="499"/>
      <c r="G19" s="499"/>
      <c r="H19" s="499"/>
      <c r="I19" s="83"/>
    </row>
    <row r="20" spans="1:9" x14ac:dyDescent="0.25">
      <c r="A20" s="572" t="s">
        <v>2198</v>
      </c>
      <c r="B20" s="512"/>
      <c r="C20" s="512"/>
      <c r="D20" s="512"/>
      <c r="E20" s="512" t="s">
        <v>106</v>
      </c>
      <c r="F20" s="512"/>
      <c r="G20" s="512"/>
      <c r="H20" s="512"/>
      <c r="I20" s="106"/>
    </row>
    <row r="21" spans="1:9" x14ac:dyDescent="0.25">
      <c r="A21" s="498"/>
      <c r="B21" s="499"/>
      <c r="C21" s="499"/>
      <c r="D21" s="499"/>
      <c r="E21" s="499"/>
      <c r="F21" s="499"/>
      <c r="G21" s="499"/>
      <c r="H21" s="499"/>
      <c r="I21" s="83"/>
    </row>
    <row r="22" spans="1:9" x14ac:dyDescent="0.25">
      <c r="A22" s="532" t="s">
        <v>3</v>
      </c>
      <c r="B22" s="533"/>
      <c r="C22" s="533"/>
      <c r="D22" s="533"/>
      <c r="E22" s="533"/>
      <c r="F22" s="533"/>
      <c r="G22" s="533"/>
      <c r="H22" s="533"/>
      <c r="I22" s="534"/>
    </row>
    <row r="23" spans="1:9" x14ac:dyDescent="0.25">
      <c r="A23" s="504" t="s">
        <v>413</v>
      </c>
      <c r="B23" s="505"/>
      <c r="C23" s="505"/>
      <c r="D23" s="505"/>
      <c r="E23" s="499" t="s">
        <v>414</v>
      </c>
      <c r="F23" s="499"/>
      <c r="G23" s="499"/>
      <c r="H23" s="499"/>
      <c r="I23" s="83">
        <v>3</v>
      </c>
    </row>
    <row r="24" spans="1:9" x14ac:dyDescent="0.25">
      <c r="A24" s="498"/>
      <c r="B24" s="499"/>
      <c r="C24" s="499"/>
      <c r="D24" s="499"/>
      <c r="E24" s="499"/>
      <c r="F24" s="499"/>
      <c r="G24" s="499"/>
      <c r="H24" s="499"/>
      <c r="I24" s="83"/>
    </row>
    <row r="25" spans="1:9" x14ac:dyDescent="0.25">
      <c r="A25" s="532" t="s">
        <v>18</v>
      </c>
      <c r="B25" s="533"/>
      <c r="C25" s="533"/>
      <c r="D25" s="533"/>
      <c r="E25" s="533"/>
      <c r="F25" s="533"/>
      <c r="G25" s="533"/>
      <c r="H25" s="533"/>
      <c r="I25" s="534"/>
    </row>
    <row r="26" spans="1:9" x14ac:dyDescent="0.25">
      <c r="A26" s="572" t="s">
        <v>633</v>
      </c>
      <c r="B26" s="512"/>
      <c r="C26" s="512"/>
      <c r="D26" s="512"/>
      <c r="E26" s="507" t="s">
        <v>1141</v>
      </c>
      <c r="F26" s="507"/>
      <c r="G26" s="507"/>
      <c r="H26" s="507"/>
      <c r="I26" s="103">
        <v>3</v>
      </c>
    </row>
    <row r="27" spans="1:9" x14ac:dyDescent="0.25">
      <c r="A27" s="572" t="s">
        <v>583</v>
      </c>
      <c r="B27" s="512"/>
      <c r="C27" s="512"/>
      <c r="D27" s="512"/>
      <c r="E27" s="676"/>
      <c r="F27" s="676"/>
      <c r="G27" s="676"/>
      <c r="H27" s="676"/>
      <c r="I27" s="103">
        <v>3</v>
      </c>
    </row>
    <row r="28" spans="1:9" x14ac:dyDescent="0.25">
      <c r="A28" s="498" t="s">
        <v>4</v>
      </c>
      <c r="B28" s="499"/>
      <c r="C28" s="499"/>
      <c r="D28" s="499"/>
      <c r="E28" s="499"/>
      <c r="F28" s="499"/>
      <c r="G28" s="499"/>
      <c r="H28" s="499"/>
      <c r="I28" s="83">
        <v>6</v>
      </c>
    </row>
    <row r="29" spans="1:9" x14ac:dyDescent="0.25">
      <c r="A29" s="516" t="s">
        <v>1543</v>
      </c>
      <c r="B29" s="517"/>
      <c r="C29" s="517"/>
      <c r="D29" s="517"/>
      <c r="E29" s="517"/>
      <c r="F29" s="517"/>
      <c r="G29" s="517"/>
      <c r="H29" s="518"/>
      <c r="I29" s="86">
        <f>SUM(I7:I8,I10:I13,I16:I17,I23,I26:I28)</f>
        <v>59</v>
      </c>
    </row>
    <row r="30" spans="1:9" x14ac:dyDescent="0.25">
      <c r="A30" s="502" t="s">
        <v>6</v>
      </c>
      <c r="B30" s="502"/>
      <c r="C30" s="502"/>
      <c r="D30" s="502"/>
      <c r="E30" s="502"/>
      <c r="F30" s="502"/>
      <c r="G30" s="502"/>
      <c r="H30" s="502"/>
      <c r="I30" s="502"/>
    </row>
    <row r="31" spans="1:9" ht="28.5" customHeight="1" x14ac:dyDescent="0.25">
      <c r="A31" s="503" t="s">
        <v>2013</v>
      </c>
      <c r="B31" s="503"/>
      <c r="C31" s="503"/>
      <c r="D31" s="503"/>
      <c r="E31" s="503"/>
      <c r="F31" s="503"/>
      <c r="G31" s="503"/>
      <c r="H31" s="503"/>
      <c r="I31" s="503"/>
    </row>
    <row r="32" spans="1:9" ht="29.25" customHeight="1" x14ac:dyDescent="0.25">
      <c r="A32" s="503" t="s">
        <v>2230</v>
      </c>
      <c r="B32" s="503"/>
      <c r="C32" s="503"/>
      <c r="D32" s="503"/>
      <c r="E32" s="503"/>
      <c r="F32" s="503"/>
      <c r="G32" s="503"/>
      <c r="H32" s="503"/>
      <c r="I32" s="503"/>
    </row>
    <row r="33" spans="1:9" x14ac:dyDescent="0.25">
      <c r="A33" s="527" t="s">
        <v>560</v>
      </c>
      <c r="B33" s="527"/>
      <c r="C33" s="527" t="s">
        <v>1361</v>
      </c>
      <c r="D33" s="527"/>
      <c r="E33" s="87"/>
      <c r="F33" s="87"/>
      <c r="G33" s="87"/>
      <c r="H33" s="87"/>
      <c r="I33" s="93"/>
    </row>
  </sheetData>
  <sheetProtection password="CA9D" sheet="1" objects="1" scenarios="1"/>
  <mergeCells count="53">
    <mergeCell ref="A15:I15"/>
    <mergeCell ref="A10:D10"/>
    <mergeCell ref="E10:H10"/>
    <mergeCell ref="A8:D8"/>
    <mergeCell ref="E8:H8"/>
    <mergeCell ref="A9:I9"/>
    <mergeCell ref="A11:D11"/>
    <mergeCell ref="E11:H11"/>
    <mergeCell ref="A14:D14"/>
    <mergeCell ref="E14:H14"/>
    <mergeCell ref="A12:D12"/>
    <mergeCell ref="E12:H12"/>
    <mergeCell ref="A1:I1"/>
    <mergeCell ref="A2:I2"/>
    <mergeCell ref="A5:I5"/>
    <mergeCell ref="A6:I6"/>
    <mergeCell ref="A7:D7"/>
    <mergeCell ref="E7:H7"/>
    <mergeCell ref="A3:B3"/>
    <mergeCell ref="C3:I3"/>
    <mergeCell ref="B4:C4"/>
    <mergeCell ref="C33:D33"/>
    <mergeCell ref="A33:B33"/>
    <mergeCell ref="A32:I32"/>
    <mergeCell ref="A13:D13"/>
    <mergeCell ref="E13:H13"/>
    <mergeCell ref="A20:D20"/>
    <mergeCell ref="E20:H20"/>
    <mergeCell ref="A21:D21"/>
    <mergeCell ref="E21:H21"/>
    <mergeCell ref="A27:D27"/>
    <mergeCell ref="E24:H24"/>
    <mergeCell ref="A25:I25"/>
    <mergeCell ref="A24:D24"/>
    <mergeCell ref="A19:D19"/>
    <mergeCell ref="E19:H19"/>
    <mergeCell ref="E18:H18"/>
    <mergeCell ref="A16:D16"/>
    <mergeCell ref="E16:H16"/>
    <mergeCell ref="A26:D26"/>
    <mergeCell ref="E26:H26"/>
    <mergeCell ref="A31:I31"/>
    <mergeCell ref="A28:D28"/>
    <mergeCell ref="E28:H28"/>
    <mergeCell ref="A30:I30"/>
    <mergeCell ref="E27:H27"/>
    <mergeCell ref="A29:H29"/>
    <mergeCell ref="A22:I22"/>
    <mergeCell ref="A23:D23"/>
    <mergeCell ref="E23:H23"/>
    <mergeCell ref="A17:D17"/>
    <mergeCell ref="E17:H17"/>
    <mergeCell ref="A18:D18"/>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zoomScaleNormal="100" workbookViewId="0">
      <selection sqref="A1:I1"/>
    </sheetView>
  </sheetViews>
  <sheetFormatPr defaultColWidth="9.140625" defaultRowHeight="15" x14ac:dyDescent="0.25"/>
  <cols>
    <col min="1" max="8" width="9.140625" style="377"/>
    <col min="9" max="9" width="9.140625" style="381"/>
    <col min="10" max="16384" width="9.140625" style="377"/>
  </cols>
  <sheetData>
    <row r="1" spans="1:9" ht="29.25" customHeight="1" x14ac:dyDescent="0.25">
      <c r="A1" s="447" t="s">
        <v>1489</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340</v>
      </c>
      <c r="C4" s="644"/>
      <c r="D4" s="644"/>
      <c r="E4" s="644"/>
      <c r="F4" s="378"/>
      <c r="G4" s="378"/>
      <c r="H4" s="378"/>
      <c r="I4" s="83"/>
    </row>
    <row r="5" spans="1:9" x14ac:dyDescent="0.25">
      <c r="A5" s="529"/>
      <c r="B5" s="530"/>
      <c r="C5" s="530"/>
      <c r="D5" s="530"/>
      <c r="E5" s="530"/>
      <c r="F5" s="530"/>
      <c r="G5" s="530"/>
      <c r="H5" s="530"/>
      <c r="I5" s="531"/>
    </row>
    <row r="6" spans="1:9" ht="32.25" customHeight="1" x14ac:dyDescent="0.25">
      <c r="A6" s="504" t="s">
        <v>331</v>
      </c>
      <c r="B6" s="505"/>
      <c r="C6" s="505"/>
      <c r="D6" s="505"/>
      <c r="E6" s="499" t="s">
        <v>2449</v>
      </c>
      <c r="F6" s="499"/>
      <c r="G6" s="499"/>
      <c r="H6" s="499"/>
      <c r="I6" s="83">
        <v>3</v>
      </c>
    </row>
    <row r="7" spans="1:9" ht="15" customHeight="1" x14ac:dyDescent="0.25">
      <c r="A7" s="650" t="s">
        <v>345</v>
      </c>
      <c r="B7" s="506"/>
      <c r="C7" s="506"/>
      <c r="D7" s="506"/>
      <c r="E7" s="506" t="s">
        <v>118</v>
      </c>
      <c r="F7" s="506"/>
      <c r="G7" s="506"/>
      <c r="H7" s="506"/>
      <c r="I7" s="111">
        <v>8</v>
      </c>
    </row>
    <row r="8" spans="1:9" ht="15" customHeight="1" x14ac:dyDescent="0.25">
      <c r="A8" s="650" t="s">
        <v>352</v>
      </c>
      <c r="B8" s="506"/>
      <c r="C8" s="506"/>
      <c r="D8" s="506"/>
      <c r="E8" s="506" t="s">
        <v>107</v>
      </c>
      <c r="F8" s="506"/>
      <c r="G8" s="506"/>
      <c r="H8" s="506"/>
      <c r="I8" s="111">
        <v>4</v>
      </c>
    </row>
    <row r="9" spans="1:9" x14ac:dyDescent="0.25">
      <c r="A9" s="650" t="s">
        <v>422</v>
      </c>
      <c r="B9" s="506"/>
      <c r="C9" s="506"/>
      <c r="D9" s="506"/>
      <c r="E9" s="506" t="s">
        <v>423</v>
      </c>
      <c r="F9" s="506"/>
      <c r="G9" s="506"/>
      <c r="H9" s="506"/>
      <c r="I9" s="111">
        <v>4</v>
      </c>
    </row>
    <row r="10" spans="1:9" x14ac:dyDescent="0.25">
      <c r="A10" s="650" t="s">
        <v>343</v>
      </c>
      <c r="B10" s="506"/>
      <c r="C10" s="506"/>
      <c r="D10" s="506"/>
      <c r="E10" s="506" t="s">
        <v>106</v>
      </c>
      <c r="F10" s="506"/>
      <c r="G10" s="506"/>
      <c r="H10" s="506"/>
      <c r="I10" s="111">
        <v>8</v>
      </c>
    </row>
    <row r="11" spans="1:9" x14ac:dyDescent="0.25">
      <c r="A11" s="650" t="s">
        <v>344</v>
      </c>
      <c r="B11" s="506"/>
      <c r="C11" s="506"/>
      <c r="D11" s="506"/>
      <c r="E11" s="506" t="s">
        <v>329</v>
      </c>
      <c r="F11" s="506"/>
      <c r="G11" s="506"/>
      <c r="H11" s="506"/>
      <c r="I11" s="111">
        <v>8</v>
      </c>
    </row>
    <row r="12" spans="1:9" ht="29.25" customHeight="1" x14ac:dyDescent="0.25">
      <c r="A12" s="504" t="s">
        <v>2422</v>
      </c>
      <c r="B12" s="505"/>
      <c r="C12" s="505"/>
      <c r="D12" s="505"/>
      <c r="E12" s="506" t="s">
        <v>2450</v>
      </c>
      <c r="F12" s="506"/>
      <c r="G12" s="506"/>
      <c r="H12" s="506"/>
      <c r="I12" s="83">
        <v>3</v>
      </c>
    </row>
    <row r="13" spans="1:9" x14ac:dyDescent="0.25">
      <c r="A13" s="498" t="s">
        <v>363</v>
      </c>
      <c r="B13" s="499"/>
      <c r="C13" s="499"/>
      <c r="D13" s="499"/>
      <c r="E13" s="499" t="s">
        <v>8</v>
      </c>
      <c r="F13" s="499"/>
      <c r="G13" s="499"/>
      <c r="H13" s="499"/>
      <c r="I13" s="83">
        <v>6</v>
      </c>
    </row>
    <row r="14" spans="1:9" x14ac:dyDescent="0.25">
      <c r="A14" s="504" t="s">
        <v>2</v>
      </c>
      <c r="B14" s="505"/>
      <c r="C14" s="505"/>
      <c r="D14" s="505"/>
      <c r="E14" s="507" t="s">
        <v>2451</v>
      </c>
      <c r="F14" s="507"/>
      <c r="G14" s="507"/>
      <c r="H14" s="507"/>
      <c r="I14" s="83">
        <v>6</v>
      </c>
    </row>
    <row r="15" spans="1:9" x14ac:dyDescent="0.25">
      <c r="A15" s="504" t="s">
        <v>46</v>
      </c>
      <c r="B15" s="505"/>
      <c r="C15" s="505"/>
      <c r="D15" s="505"/>
      <c r="E15" s="499" t="s">
        <v>424</v>
      </c>
      <c r="F15" s="499"/>
      <c r="G15" s="499"/>
      <c r="H15" s="499"/>
      <c r="I15" s="83">
        <v>3</v>
      </c>
    </row>
    <row r="16" spans="1:9" ht="48" customHeight="1" x14ac:dyDescent="0.25">
      <c r="A16" s="504" t="s">
        <v>1887</v>
      </c>
      <c r="B16" s="505"/>
      <c r="C16" s="505"/>
      <c r="D16" s="505"/>
      <c r="E16" s="505" t="s">
        <v>2540</v>
      </c>
      <c r="F16" s="505"/>
      <c r="G16" s="505"/>
      <c r="H16" s="505"/>
      <c r="I16" s="83">
        <v>6</v>
      </c>
    </row>
    <row r="17" spans="1:9" x14ac:dyDescent="0.25">
      <c r="A17" s="498" t="s">
        <v>362</v>
      </c>
      <c r="B17" s="499"/>
      <c r="C17" s="499"/>
      <c r="D17" s="499"/>
      <c r="E17" s="499" t="s">
        <v>9</v>
      </c>
      <c r="F17" s="499"/>
      <c r="G17" s="499"/>
      <c r="H17" s="499"/>
      <c r="I17" s="83">
        <v>3</v>
      </c>
    </row>
    <row r="18" spans="1:9" x14ac:dyDescent="0.25">
      <c r="A18" s="516" t="s">
        <v>1396</v>
      </c>
      <c r="B18" s="517"/>
      <c r="C18" s="517"/>
      <c r="D18" s="517"/>
      <c r="E18" s="517"/>
      <c r="F18" s="517"/>
      <c r="G18" s="517"/>
      <c r="H18" s="518"/>
      <c r="I18" s="86">
        <f>SUM(I6:I17)</f>
        <v>62</v>
      </c>
    </row>
    <row r="19" spans="1:9" x14ac:dyDescent="0.25">
      <c r="A19" s="502" t="s">
        <v>6</v>
      </c>
      <c r="B19" s="502"/>
      <c r="C19" s="502"/>
      <c r="D19" s="502"/>
      <c r="E19" s="502"/>
      <c r="F19" s="502"/>
      <c r="G19" s="502"/>
      <c r="H19" s="502"/>
      <c r="I19" s="502"/>
    </row>
    <row r="20" spans="1:9" ht="46.5" customHeight="1" x14ac:dyDescent="0.25">
      <c r="A20" s="640" t="s">
        <v>2441</v>
      </c>
      <c r="B20" s="640"/>
      <c r="C20" s="640"/>
      <c r="D20" s="640"/>
      <c r="E20" s="640"/>
      <c r="F20" s="640"/>
      <c r="G20" s="640"/>
      <c r="H20" s="640"/>
      <c r="I20" s="640"/>
    </row>
    <row r="21" spans="1:9" ht="48.75" customHeight="1" x14ac:dyDescent="0.25">
      <c r="A21" s="503" t="s">
        <v>2421</v>
      </c>
      <c r="B21" s="503"/>
      <c r="C21" s="503"/>
      <c r="D21" s="503"/>
      <c r="E21" s="503"/>
      <c r="F21" s="503"/>
      <c r="G21" s="503"/>
      <c r="H21" s="503"/>
      <c r="I21" s="503"/>
    </row>
    <row r="22" spans="1:9" x14ac:dyDescent="0.25">
      <c r="A22" s="527" t="s">
        <v>560</v>
      </c>
      <c r="B22" s="527"/>
      <c r="C22" s="527" t="s">
        <v>1361</v>
      </c>
      <c r="D22" s="527"/>
      <c r="E22" s="382"/>
      <c r="F22" s="382"/>
      <c r="G22" s="382"/>
      <c r="H22" s="382"/>
      <c r="I22" s="93"/>
    </row>
  </sheetData>
  <mergeCells count="36">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B22"/>
    <mergeCell ref="C22:D22"/>
    <mergeCell ref="A17:D17"/>
    <mergeCell ref="E17:H17"/>
    <mergeCell ref="A18:H18"/>
    <mergeCell ref="A19:I19"/>
    <mergeCell ref="A20:I20"/>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29"/>
  <sheetViews>
    <sheetView view="pageLayout" zoomScaleNormal="100" workbookViewId="0">
      <selection activeCell="A27" sqref="A27:I27"/>
    </sheetView>
  </sheetViews>
  <sheetFormatPr defaultColWidth="9.140625" defaultRowHeight="15" x14ac:dyDescent="0.25"/>
  <cols>
    <col min="1" max="8" width="9.140625" style="35"/>
    <col min="9" max="9" width="9.140625" style="2"/>
    <col min="10" max="16384" width="9.140625" style="35"/>
  </cols>
  <sheetData>
    <row r="1" spans="1:9" ht="14.65" x14ac:dyDescent="0.3">
      <c r="A1" s="447" t="s">
        <v>1166</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91" t="s">
        <v>1168</v>
      </c>
      <c r="C4" s="92"/>
      <c r="D4" s="92"/>
      <c r="E4" s="92"/>
      <c r="F4" s="92"/>
      <c r="G4" s="92"/>
      <c r="H4" s="92"/>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45" customHeight="1" x14ac:dyDescent="0.25">
      <c r="A10" s="645" t="s">
        <v>727</v>
      </c>
      <c r="B10" s="646"/>
      <c r="C10" s="646"/>
      <c r="D10" s="646"/>
      <c r="E10" s="506" t="s">
        <v>435</v>
      </c>
      <c r="F10" s="506"/>
      <c r="G10" s="506"/>
      <c r="H10" s="506"/>
      <c r="I10" s="105">
        <v>6</v>
      </c>
    </row>
    <row r="11" spans="1:9" ht="75" customHeight="1" x14ac:dyDescent="0.25">
      <c r="A11" s="538" t="s">
        <v>43</v>
      </c>
      <c r="B11" s="539"/>
      <c r="C11" s="539"/>
      <c r="D11" s="539"/>
      <c r="E11" s="512" t="s">
        <v>129</v>
      </c>
      <c r="F11" s="512"/>
      <c r="G11" s="512"/>
      <c r="H11" s="512"/>
      <c r="I11" s="103">
        <v>6</v>
      </c>
    </row>
    <row r="12" spans="1:9" x14ac:dyDescent="0.25">
      <c r="A12" s="498"/>
      <c r="B12" s="499"/>
      <c r="C12" s="499"/>
      <c r="D12" s="499"/>
      <c r="E12" s="499"/>
      <c r="F12" s="499"/>
      <c r="G12" s="499"/>
      <c r="H12" s="499"/>
      <c r="I12" s="83"/>
    </row>
    <row r="13" spans="1:9" x14ac:dyDescent="0.25">
      <c r="A13" s="532" t="s">
        <v>125</v>
      </c>
      <c r="B13" s="533"/>
      <c r="C13" s="533"/>
      <c r="D13" s="533"/>
      <c r="E13" s="533"/>
      <c r="F13" s="533"/>
      <c r="G13" s="533"/>
      <c r="H13" s="533"/>
      <c r="I13" s="534"/>
    </row>
    <row r="14" spans="1:9" x14ac:dyDescent="0.25">
      <c r="A14" s="498" t="s">
        <v>351</v>
      </c>
      <c r="B14" s="499"/>
      <c r="C14" s="499"/>
      <c r="D14" s="499"/>
      <c r="E14" s="499" t="s">
        <v>108</v>
      </c>
      <c r="F14" s="499"/>
      <c r="G14" s="499"/>
      <c r="H14" s="499"/>
      <c r="I14" s="83">
        <v>8</v>
      </c>
    </row>
    <row r="15" spans="1:9" x14ac:dyDescent="0.25">
      <c r="A15" s="498"/>
      <c r="B15" s="499"/>
      <c r="C15" s="499"/>
      <c r="D15" s="499"/>
      <c r="E15" s="499"/>
      <c r="F15" s="499"/>
      <c r="G15" s="499"/>
      <c r="H15" s="499"/>
      <c r="I15" s="83"/>
    </row>
    <row r="16" spans="1:9" ht="15" customHeight="1" x14ac:dyDescent="0.25">
      <c r="A16" s="532" t="s">
        <v>3</v>
      </c>
      <c r="B16" s="533"/>
      <c r="C16" s="533"/>
      <c r="D16" s="533"/>
      <c r="E16" s="533"/>
      <c r="F16" s="533"/>
      <c r="G16" s="533"/>
      <c r="H16" s="533"/>
      <c r="I16" s="534"/>
    </row>
    <row r="17" spans="1:9" x14ac:dyDescent="0.25">
      <c r="A17" s="650" t="s">
        <v>671</v>
      </c>
      <c r="B17" s="506"/>
      <c r="C17" s="506"/>
      <c r="D17" s="506"/>
      <c r="E17" s="677" t="s">
        <v>192</v>
      </c>
      <c r="F17" s="677"/>
      <c r="G17" s="677"/>
      <c r="H17" s="677"/>
      <c r="I17" s="105">
        <v>3</v>
      </c>
    </row>
    <row r="18" spans="1:9" ht="15" customHeight="1" x14ac:dyDescent="0.25">
      <c r="A18" s="650" t="s">
        <v>148</v>
      </c>
      <c r="B18" s="506"/>
      <c r="C18" s="506"/>
      <c r="D18" s="506"/>
      <c r="E18" s="506" t="s">
        <v>149</v>
      </c>
      <c r="F18" s="506"/>
      <c r="G18" s="506"/>
      <c r="H18" s="506"/>
      <c r="I18" s="105">
        <v>3</v>
      </c>
    </row>
    <row r="19" spans="1:9" ht="15" customHeight="1" x14ac:dyDescent="0.25">
      <c r="A19" s="498"/>
      <c r="B19" s="499"/>
      <c r="C19" s="499"/>
      <c r="D19" s="499"/>
      <c r="E19" s="499"/>
      <c r="F19" s="499"/>
      <c r="G19" s="499"/>
      <c r="H19" s="499"/>
      <c r="I19" s="83"/>
    </row>
    <row r="20" spans="1:9" ht="15" customHeight="1" x14ac:dyDescent="0.25">
      <c r="A20" s="532" t="s">
        <v>0</v>
      </c>
      <c r="B20" s="533"/>
      <c r="C20" s="533"/>
      <c r="D20" s="533"/>
      <c r="E20" s="533"/>
      <c r="F20" s="533"/>
      <c r="G20" s="533"/>
      <c r="H20" s="533"/>
      <c r="I20" s="534"/>
    </row>
    <row r="21" spans="1:9" ht="15" customHeight="1" x14ac:dyDescent="0.25">
      <c r="A21" s="498" t="s">
        <v>226</v>
      </c>
      <c r="B21" s="499"/>
      <c r="C21" s="499"/>
      <c r="D21" s="499"/>
      <c r="E21" s="499" t="s">
        <v>84</v>
      </c>
      <c r="F21" s="499"/>
      <c r="G21" s="499"/>
      <c r="H21" s="499"/>
      <c r="I21" s="83">
        <v>3</v>
      </c>
    </row>
    <row r="22" spans="1:9" ht="15" customHeight="1" x14ac:dyDescent="0.25">
      <c r="A22" s="498" t="s">
        <v>225</v>
      </c>
      <c r="B22" s="499"/>
      <c r="C22" s="499"/>
      <c r="D22" s="499"/>
      <c r="E22" s="499" t="s">
        <v>229</v>
      </c>
      <c r="F22" s="499"/>
      <c r="G22" s="499"/>
      <c r="H22" s="499"/>
      <c r="I22" s="83">
        <v>3</v>
      </c>
    </row>
    <row r="23" spans="1:9" ht="15" customHeight="1" x14ac:dyDescent="0.25">
      <c r="A23" s="498"/>
      <c r="B23" s="499"/>
      <c r="C23" s="499"/>
      <c r="D23" s="499"/>
      <c r="E23" s="499"/>
      <c r="F23" s="499"/>
      <c r="G23" s="499"/>
      <c r="H23" s="499"/>
      <c r="I23" s="83"/>
    </row>
    <row r="24" spans="1:9" ht="15" customHeight="1" x14ac:dyDescent="0.25">
      <c r="A24" s="532" t="s">
        <v>18</v>
      </c>
      <c r="B24" s="533"/>
      <c r="C24" s="533"/>
      <c r="D24" s="533"/>
      <c r="E24" s="533"/>
      <c r="F24" s="533"/>
      <c r="G24" s="533"/>
      <c r="H24" s="533"/>
      <c r="I24" s="534"/>
    </row>
    <row r="25" spans="1:9" x14ac:dyDescent="0.25">
      <c r="A25" s="498" t="s">
        <v>4</v>
      </c>
      <c r="B25" s="499"/>
      <c r="C25" s="499"/>
      <c r="D25" s="499"/>
      <c r="E25" s="499"/>
      <c r="F25" s="499"/>
      <c r="G25" s="499"/>
      <c r="H25" s="499"/>
      <c r="I25" s="83">
        <v>6</v>
      </c>
    </row>
    <row r="26" spans="1:9" x14ac:dyDescent="0.25">
      <c r="A26" s="516" t="s">
        <v>1546</v>
      </c>
      <c r="B26" s="517"/>
      <c r="C26" s="517"/>
      <c r="D26" s="517"/>
      <c r="E26" s="517"/>
      <c r="F26" s="517"/>
      <c r="G26" s="517"/>
      <c r="H26" s="518"/>
      <c r="I26" s="86">
        <f>SUM(I7:I8,I10:I11,I14:I15,I17:I18,I21:I22,I25)</f>
        <v>44</v>
      </c>
    </row>
    <row r="27" spans="1:9" x14ac:dyDescent="0.25">
      <c r="A27" s="502" t="s">
        <v>6</v>
      </c>
      <c r="B27" s="502"/>
      <c r="C27" s="502"/>
      <c r="D27" s="502"/>
      <c r="E27" s="502"/>
      <c r="F27" s="502"/>
      <c r="G27" s="502"/>
      <c r="H27" s="502"/>
      <c r="I27" s="502"/>
    </row>
    <row r="28" spans="1:9" x14ac:dyDescent="0.25">
      <c r="A28" s="678" t="s">
        <v>1167</v>
      </c>
      <c r="B28" s="678"/>
      <c r="C28" s="678"/>
      <c r="D28" s="678"/>
      <c r="E28" s="678"/>
      <c r="F28" s="678"/>
      <c r="G28" s="678"/>
      <c r="H28" s="678"/>
      <c r="I28" s="678"/>
    </row>
    <row r="29" spans="1:9" x14ac:dyDescent="0.25">
      <c r="A29" s="527" t="s">
        <v>560</v>
      </c>
      <c r="B29" s="527"/>
      <c r="C29" s="527" t="s">
        <v>1361</v>
      </c>
      <c r="D29" s="527"/>
      <c r="E29" s="87"/>
      <c r="F29" s="87"/>
      <c r="G29" s="87"/>
      <c r="H29" s="87"/>
      <c r="I29" s="93"/>
    </row>
  </sheetData>
  <sheetProtection password="CA9D" sheet="1" objects="1" scenarios="1"/>
  <mergeCells count="44">
    <mergeCell ref="A11:D11"/>
    <mergeCell ref="E11:H11"/>
    <mergeCell ref="A1:I1"/>
    <mergeCell ref="A2:I2"/>
    <mergeCell ref="A5:I5"/>
    <mergeCell ref="A6:I6"/>
    <mergeCell ref="A7:D7"/>
    <mergeCell ref="E7:H7"/>
    <mergeCell ref="A8:D8"/>
    <mergeCell ref="E8:H8"/>
    <mergeCell ref="A9:I9"/>
    <mergeCell ref="A10:D10"/>
    <mergeCell ref="E10:H10"/>
    <mergeCell ref="E25:H25"/>
    <mergeCell ref="A16:I16"/>
    <mergeCell ref="A17:D17"/>
    <mergeCell ref="A12:D12"/>
    <mergeCell ref="E12:H12"/>
    <mergeCell ref="A13:I13"/>
    <mergeCell ref="A14:D14"/>
    <mergeCell ref="E14:H14"/>
    <mergeCell ref="A15:D15"/>
    <mergeCell ref="E15:H15"/>
    <mergeCell ref="A21:D21"/>
    <mergeCell ref="E21:H21"/>
    <mergeCell ref="A22:D22"/>
    <mergeCell ref="E22:H22"/>
    <mergeCell ref="A24:I24"/>
    <mergeCell ref="C29:D29"/>
    <mergeCell ref="A3:B3"/>
    <mergeCell ref="C3:I3"/>
    <mergeCell ref="A29:B29"/>
    <mergeCell ref="E17:H17"/>
    <mergeCell ref="A18:D18"/>
    <mergeCell ref="E18:H18"/>
    <mergeCell ref="A23:D23"/>
    <mergeCell ref="E23:H23"/>
    <mergeCell ref="A26:H26"/>
    <mergeCell ref="A27:I27"/>
    <mergeCell ref="A28:I28"/>
    <mergeCell ref="A19:D19"/>
    <mergeCell ref="E19:H19"/>
    <mergeCell ref="A20:I20"/>
    <mergeCell ref="A25:D25"/>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33"/>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47" t="s">
        <v>233</v>
      </c>
      <c r="B1" s="447"/>
      <c r="C1" s="447"/>
      <c r="D1" s="447"/>
      <c r="E1" s="447"/>
      <c r="F1" s="447"/>
      <c r="G1" s="447"/>
      <c r="H1" s="447"/>
      <c r="I1" s="447"/>
    </row>
    <row r="2" spans="1:9" ht="14.65" x14ac:dyDescent="0.3">
      <c r="A2" s="447" t="s">
        <v>426</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38">
        <v>52.120100000000001</v>
      </c>
      <c r="C4" s="638"/>
      <c r="D4" s="638"/>
      <c r="E4" s="92"/>
      <c r="F4" s="92"/>
      <c r="G4" s="92"/>
      <c r="H4" s="92"/>
      <c r="I4" s="83"/>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38" t="s">
        <v>13</v>
      </c>
      <c r="B11" s="539"/>
      <c r="C11" s="539"/>
      <c r="D11" s="539"/>
      <c r="E11" s="499" t="s">
        <v>14</v>
      </c>
      <c r="F11" s="499"/>
      <c r="G11" s="499"/>
      <c r="H11" s="499"/>
      <c r="I11" s="83">
        <v>3</v>
      </c>
    </row>
    <row r="12" spans="1:9" ht="14.65" x14ac:dyDescent="0.3">
      <c r="A12" s="581" t="s">
        <v>22</v>
      </c>
      <c r="B12" s="533"/>
      <c r="C12" s="533"/>
      <c r="D12" s="533"/>
      <c r="E12" s="499" t="s">
        <v>23</v>
      </c>
      <c r="F12" s="499"/>
      <c r="G12" s="499"/>
      <c r="H12" s="499"/>
      <c r="I12" s="83">
        <v>6</v>
      </c>
    </row>
    <row r="13" spans="1:9" ht="30.95" customHeight="1" x14ac:dyDescent="0.3">
      <c r="A13" s="504" t="s">
        <v>10</v>
      </c>
      <c r="B13" s="505"/>
      <c r="C13" s="505"/>
      <c r="D13" s="505"/>
      <c r="E13" s="539" t="s">
        <v>74</v>
      </c>
      <c r="F13" s="539"/>
      <c r="G13" s="539"/>
      <c r="H13" s="539"/>
      <c r="I13" s="83">
        <v>3</v>
      </c>
    </row>
    <row r="14" spans="1:9" ht="30" customHeight="1" x14ac:dyDescent="0.3">
      <c r="A14" s="504" t="s">
        <v>11</v>
      </c>
      <c r="B14" s="505"/>
      <c r="C14" s="505"/>
      <c r="D14" s="505"/>
      <c r="E14" s="506" t="s">
        <v>159</v>
      </c>
      <c r="F14" s="512"/>
      <c r="G14" s="512"/>
      <c r="H14" s="512"/>
      <c r="I14" s="83">
        <v>3</v>
      </c>
    </row>
    <row r="15" spans="1:9" ht="15" customHeight="1" x14ac:dyDescent="0.3">
      <c r="A15" s="504" t="s">
        <v>212</v>
      </c>
      <c r="B15" s="505"/>
      <c r="C15" s="505"/>
      <c r="D15" s="505"/>
      <c r="E15" s="499" t="s">
        <v>12</v>
      </c>
      <c r="F15" s="499"/>
      <c r="G15" s="499"/>
      <c r="H15" s="499"/>
      <c r="I15" s="83">
        <v>3</v>
      </c>
    </row>
    <row r="16" spans="1:9" ht="14.65" x14ac:dyDescent="0.3">
      <c r="A16" s="498"/>
      <c r="B16" s="499"/>
      <c r="C16" s="499"/>
      <c r="D16" s="499"/>
      <c r="E16" s="499"/>
      <c r="F16" s="499"/>
      <c r="G16" s="499"/>
      <c r="H16" s="499"/>
      <c r="I16" s="83"/>
    </row>
    <row r="17" spans="1:9" ht="14.65" x14ac:dyDescent="0.3">
      <c r="A17" s="532" t="s">
        <v>125</v>
      </c>
      <c r="B17" s="533"/>
      <c r="C17" s="533"/>
      <c r="D17" s="533"/>
      <c r="E17" s="533"/>
      <c r="F17" s="533"/>
      <c r="G17" s="533"/>
      <c r="H17" s="533"/>
      <c r="I17" s="534"/>
    </row>
    <row r="18" spans="1:9" ht="15" customHeight="1" x14ac:dyDescent="0.3">
      <c r="A18" s="498" t="s">
        <v>37</v>
      </c>
      <c r="B18" s="499"/>
      <c r="C18" s="499"/>
      <c r="D18" s="499"/>
      <c r="E18" s="499" t="s">
        <v>83</v>
      </c>
      <c r="F18" s="499"/>
      <c r="G18" s="499"/>
      <c r="H18" s="499"/>
      <c r="I18" s="83">
        <v>8</v>
      </c>
    </row>
    <row r="19" spans="1:9" ht="14.65" x14ac:dyDescent="0.3">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ht="29.25" customHeight="1" x14ac:dyDescent="0.25">
      <c r="A21" s="504" t="s">
        <v>15</v>
      </c>
      <c r="B21" s="505"/>
      <c r="C21" s="505"/>
      <c r="D21" s="505"/>
      <c r="E21" s="499" t="s">
        <v>80</v>
      </c>
      <c r="F21" s="499"/>
      <c r="G21" s="499"/>
      <c r="H21" s="499"/>
      <c r="I21" s="83">
        <v>3</v>
      </c>
    </row>
    <row r="22" spans="1:9" x14ac:dyDescent="0.25">
      <c r="A22" s="498" t="s">
        <v>17</v>
      </c>
      <c r="B22" s="499"/>
      <c r="C22" s="499"/>
      <c r="D22" s="499"/>
      <c r="E22" s="499" t="s">
        <v>526</v>
      </c>
      <c r="F22" s="499"/>
      <c r="G22" s="499"/>
      <c r="H22" s="499"/>
      <c r="I22" s="83">
        <v>3</v>
      </c>
    </row>
    <row r="23" spans="1:9" ht="14.65" x14ac:dyDescent="0.3">
      <c r="A23" s="498"/>
      <c r="B23" s="499"/>
      <c r="C23" s="499"/>
      <c r="D23" s="499"/>
      <c r="E23" s="499"/>
      <c r="F23" s="499"/>
      <c r="G23" s="499"/>
      <c r="H23" s="499"/>
      <c r="I23" s="83"/>
    </row>
    <row r="24" spans="1:9" x14ac:dyDescent="0.25">
      <c r="A24" s="532" t="s">
        <v>0</v>
      </c>
      <c r="B24" s="533"/>
      <c r="C24" s="533"/>
      <c r="D24" s="533"/>
      <c r="E24" s="533"/>
      <c r="F24" s="533"/>
      <c r="G24" s="533"/>
      <c r="H24" s="533"/>
      <c r="I24" s="534"/>
    </row>
    <row r="25" spans="1:9" ht="15" customHeight="1" x14ac:dyDescent="0.25">
      <c r="A25" s="498" t="s">
        <v>431</v>
      </c>
      <c r="B25" s="499"/>
      <c r="C25" s="499"/>
      <c r="D25" s="499"/>
      <c r="E25" s="499" t="s">
        <v>427</v>
      </c>
      <c r="F25" s="499"/>
      <c r="G25" s="499"/>
      <c r="H25" s="499"/>
      <c r="I25" s="83">
        <v>3</v>
      </c>
    </row>
    <row r="26" spans="1:9" ht="30" customHeight="1" x14ac:dyDescent="0.25">
      <c r="A26" s="498" t="s">
        <v>430</v>
      </c>
      <c r="B26" s="499"/>
      <c r="C26" s="499"/>
      <c r="D26" s="499"/>
      <c r="E26" s="505" t="s">
        <v>428</v>
      </c>
      <c r="F26" s="505"/>
      <c r="G26" s="505"/>
      <c r="H26" s="505"/>
      <c r="I26" s="83">
        <v>6</v>
      </c>
    </row>
    <row r="27" spans="1:9" x14ac:dyDescent="0.25">
      <c r="A27" s="498" t="s">
        <v>432</v>
      </c>
      <c r="B27" s="499"/>
      <c r="C27" s="499"/>
      <c r="D27" s="499"/>
      <c r="E27" s="499" t="s">
        <v>429</v>
      </c>
      <c r="F27" s="499"/>
      <c r="G27" s="499"/>
      <c r="H27" s="499"/>
      <c r="I27" s="83">
        <v>3</v>
      </c>
    </row>
    <row r="28" spans="1:9" x14ac:dyDescent="0.25">
      <c r="A28" s="498"/>
      <c r="B28" s="499"/>
      <c r="C28" s="499"/>
      <c r="D28" s="499"/>
      <c r="E28" s="499"/>
      <c r="F28" s="499"/>
      <c r="G28" s="499"/>
      <c r="H28" s="499"/>
      <c r="I28" s="83"/>
    </row>
    <row r="29" spans="1:9" x14ac:dyDescent="0.25">
      <c r="A29" s="532" t="s">
        <v>18</v>
      </c>
      <c r="B29" s="533"/>
      <c r="C29" s="533"/>
      <c r="D29" s="533"/>
      <c r="E29" s="533"/>
      <c r="F29" s="533"/>
      <c r="G29" s="533"/>
      <c r="H29" s="533"/>
      <c r="I29" s="534"/>
    </row>
    <row r="30" spans="1:9" x14ac:dyDescent="0.25">
      <c r="A30" s="498" t="s">
        <v>349</v>
      </c>
      <c r="B30" s="499"/>
      <c r="C30" s="499"/>
      <c r="D30" s="499"/>
      <c r="E30" s="499" t="s">
        <v>19</v>
      </c>
      <c r="F30" s="499"/>
      <c r="G30" s="499"/>
      <c r="H30" s="499"/>
      <c r="I30" s="83">
        <v>6</v>
      </c>
    </row>
    <row r="31" spans="1:9" x14ac:dyDescent="0.25">
      <c r="A31" s="498" t="s">
        <v>24</v>
      </c>
      <c r="B31" s="499"/>
      <c r="C31" s="499"/>
      <c r="D31" s="499"/>
      <c r="E31" s="499" t="s">
        <v>25</v>
      </c>
      <c r="F31" s="499"/>
      <c r="G31" s="499"/>
      <c r="H31" s="499"/>
      <c r="I31" s="83">
        <v>3</v>
      </c>
    </row>
    <row r="32" spans="1:9" x14ac:dyDescent="0.25">
      <c r="A32" s="501" t="s">
        <v>1546</v>
      </c>
      <c r="B32" s="501"/>
      <c r="C32" s="501"/>
      <c r="D32" s="501"/>
      <c r="E32" s="501"/>
      <c r="F32" s="501"/>
      <c r="G32" s="501"/>
      <c r="H32" s="501"/>
      <c r="I32" s="86">
        <f>SUM(I30:I31,I25:I28,I21:I23,I18:I19,I11:I16,I7:I9)</f>
        <v>62</v>
      </c>
    </row>
    <row r="33" spans="1:9" x14ac:dyDescent="0.25">
      <c r="A33" s="527" t="s">
        <v>560</v>
      </c>
      <c r="B33" s="527"/>
      <c r="C33" s="527" t="s">
        <v>1361</v>
      </c>
      <c r="D33" s="527"/>
      <c r="E33" s="87"/>
      <c r="F33" s="87"/>
      <c r="G33" s="87"/>
      <c r="H33" s="87"/>
      <c r="I33" s="93"/>
    </row>
  </sheetData>
  <sheetProtection password="CA9D" sheet="1" objects="1" scenarios="1"/>
  <mergeCells count="55">
    <mergeCell ref="A8:D8"/>
    <mergeCell ref="E8:H8"/>
    <mergeCell ref="A9:D9"/>
    <mergeCell ref="E9:H9"/>
    <mergeCell ref="A10:I10"/>
    <mergeCell ref="A1:I1"/>
    <mergeCell ref="A2:I2"/>
    <mergeCell ref="A5:I5"/>
    <mergeCell ref="A6:I6"/>
    <mergeCell ref="A7:D7"/>
    <mergeCell ref="E7:H7"/>
    <mergeCell ref="A15:D15"/>
    <mergeCell ref="E15:H15"/>
    <mergeCell ref="A11:D11"/>
    <mergeCell ref="E11:H11"/>
    <mergeCell ref="A12:D12"/>
    <mergeCell ref="E12:H12"/>
    <mergeCell ref="A22:D22"/>
    <mergeCell ref="E22:H22"/>
    <mergeCell ref="A14:D14"/>
    <mergeCell ref="E14:H14"/>
    <mergeCell ref="A13:D13"/>
    <mergeCell ref="E13:H13"/>
    <mergeCell ref="A19:D19"/>
    <mergeCell ref="E19:H19"/>
    <mergeCell ref="A20:I20"/>
    <mergeCell ref="A21:D21"/>
    <mergeCell ref="E21:H21"/>
    <mergeCell ref="A16:D16"/>
    <mergeCell ref="E16:H16"/>
    <mergeCell ref="A17:I17"/>
    <mergeCell ref="A18:D18"/>
    <mergeCell ref="E18:H18"/>
    <mergeCell ref="A26:D26"/>
    <mergeCell ref="E26:H26"/>
    <mergeCell ref="A27:D27"/>
    <mergeCell ref="E27:H27"/>
    <mergeCell ref="A23:D23"/>
    <mergeCell ref="E23:H23"/>
    <mergeCell ref="A33:B33"/>
    <mergeCell ref="B4:D4"/>
    <mergeCell ref="A3:B3"/>
    <mergeCell ref="C3:I3"/>
    <mergeCell ref="C33:D33"/>
    <mergeCell ref="A29:I29"/>
    <mergeCell ref="A32:H32"/>
    <mergeCell ref="A31:D31"/>
    <mergeCell ref="E31:H31"/>
    <mergeCell ref="A30:D30"/>
    <mergeCell ref="E30:H30"/>
    <mergeCell ref="A28:D28"/>
    <mergeCell ref="E28:H28"/>
    <mergeCell ref="A24:I24"/>
    <mergeCell ref="A25:D25"/>
    <mergeCell ref="E25:H25"/>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8"/>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47" t="s">
        <v>234</v>
      </c>
      <c r="B1" s="447"/>
      <c r="C1" s="447"/>
      <c r="D1" s="447"/>
      <c r="E1" s="447"/>
      <c r="F1" s="447"/>
      <c r="G1" s="447"/>
      <c r="H1" s="447"/>
      <c r="I1" s="447"/>
    </row>
    <row r="2" spans="1:9" ht="14.65" x14ac:dyDescent="0.3">
      <c r="A2" s="447" t="s">
        <v>433</v>
      </c>
      <c r="B2" s="447"/>
      <c r="C2" s="447"/>
      <c r="D2" s="447"/>
      <c r="E2" s="447"/>
      <c r="F2" s="447"/>
      <c r="G2" s="447"/>
      <c r="H2" s="447"/>
      <c r="I2" s="447"/>
    </row>
    <row r="3" spans="1:9" ht="14.65" x14ac:dyDescent="0.3">
      <c r="A3" s="519" t="s">
        <v>27</v>
      </c>
      <c r="B3" s="520"/>
      <c r="C3" s="520" t="s">
        <v>440</v>
      </c>
      <c r="D3" s="520"/>
      <c r="E3" s="520"/>
      <c r="F3" s="520"/>
      <c r="G3" s="520"/>
      <c r="H3" s="520"/>
      <c r="I3" s="521"/>
    </row>
    <row r="4" spans="1:9" ht="14.65" x14ac:dyDescent="0.3">
      <c r="A4" s="81" t="s">
        <v>29</v>
      </c>
      <c r="B4" s="644" t="s">
        <v>441</v>
      </c>
      <c r="C4" s="644"/>
      <c r="D4" s="644"/>
      <c r="E4" s="644"/>
      <c r="F4" s="92"/>
      <c r="G4" s="92"/>
      <c r="H4" s="92"/>
      <c r="I4" s="83"/>
    </row>
    <row r="5" spans="1:9" ht="14.65" x14ac:dyDescent="0.3">
      <c r="A5" s="672"/>
      <c r="B5" s="673"/>
      <c r="C5" s="673"/>
      <c r="D5" s="673"/>
      <c r="E5" s="673"/>
      <c r="F5" s="673"/>
      <c r="G5" s="673"/>
      <c r="H5" s="673"/>
      <c r="I5" s="674"/>
    </row>
    <row r="6" spans="1:9" ht="14.65" x14ac:dyDescent="0.3">
      <c r="A6" s="682" t="s">
        <v>1385</v>
      </c>
      <c r="B6" s="683"/>
      <c r="C6" s="683"/>
      <c r="D6" s="683"/>
      <c r="E6" s="683"/>
      <c r="F6" s="683"/>
      <c r="G6" s="683"/>
      <c r="H6" s="683"/>
      <c r="I6" s="684"/>
    </row>
    <row r="7" spans="1:9" ht="28.5" customHeight="1" x14ac:dyDescent="0.3">
      <c r="A7" s="504" t="s">
        <v>13</v>
      </c>
      <c r="B7" s="505"/>
      <c r="C7" s="505"/>
      <c r="D7" s="505"/>
      <c r="E7" s="499" t="s">
        <v>75</v>
      </c>
      <c r="F7" s="499"/>
      <c r="G7" s="499"/>
      <c r="H7" s="499"/>
      <c r="I7" s="83">
        <v>3</v>
      </c>
    </row>
    <row r="8" spans="1:9" x14ac:dyDescent="0.25">
      <c r="A8" s="650" t="s">
        <v>343</v>
      </c>
      <c r="B8" s="506"/>
      <c r="C8" s="506"/>
      <c r="D8" s="506"/>
      <c r="E8" s="506" t="s">
        <v>106</v>
      </c>
      <c r="F8" s="506"/>
      <c r="G8" s="506"/>
      <c r="H8" s="506"/>
      <c r="I8" s="111">
        <v>8</v>
      </c>
    </row>
    <row r="9" spans="1:9" x14ac:dyDescent="0.25">
      <c r="A9" s="650" t="s">
        <v>344</v>
      </c>
      <c r="B9" s="506"/>
      <c r="C9" s="506"/>
      <c r="D9" s="506"/>
      <c r="E9" s="506" t="s">
        <v>329</v>
      </c>
      <c r="F9" s="506"/>
      <c r="G9" s="506"/>
      <c r="H9" s="506"/>
      <c r="I9" s="111">
        <v>8</v>
      </c>
    </row>
    <row r="10" spans="1:9" ht="49.7" customHeight="1" x14ac:dyDescent="0.25">
      <c r="A10" s="645" t="s">
        <v>727</v>
      </c>
      <c r="B10" s="646"/>
      <c r="C10" s="646"/>
      <c r="D10" s="646"/>
      <c r="E10" s="506" t="s">
        <v>1169</v>
      </c>
      <c r="F10" s="506"/>
      <c r="G10" s="506"/>
      <c r="H10" s="506"/>
      <c r="I10" s="105">
        <v>6</v>
      </c>
    </row>
    <row r="11" spans="1:9" x14ac:dyDescent="0.25">
      <c r="A11" s="650" t="s">
        <v>438</v>
      </c>
      <c r="B11" s="506"/>
      <c r="C11" s="506"/>
      <c r="D11" s="506"/>
      <c r="E11" s="506" t="s">
        <v>439</v>
      </c>
      <c r="F11" s="506"/>
      <c r="G11" s="506"/>
      <c r="H11" s="506"/>
      <c r="I11" s="105">
        <v>3</v>
      </c>
    </row>
    <row r="12" spans="1:9" ht="14.65" x14ac:dyDescent="0.3">
      <c r="A12" s="498" t="s">
        <v>363</v>
      </c>
      <c r="B12" s="499"/>
      <c r="C12" s="499"/>
      <c r="D12" s="499"/>
      <c r="E12" s="499" t="s">
        <v>8</v>
      </c>
      <c r="F12" s="499"/>
      <c r="G12" s="499"/>
      <c r="H12" s="499"/>
      <c r="I12" s="83">
        <v>6</v>
      </c>
    </row>
    <row r="13" spans="1:9" ht="88.5" customHeight="1" x14ac:dyDescent="0.25">
      <c r="A13" s="645" t="s">
        <v>43</v>
      </c>
      <c r="B13" s="646"/>
      <c r="C13" s="646"/>
      <c r="D13" s="646"/>
      <c r="E13" s="506" t="s">
        <v>434</v>
      </c>
      <c r="F13" s="506"/>
      <c r="G13" s="506"/>
      <c r="H13" s="506"/>
      <c r="I13" s="105">
        <v>6</v>
      </c>
    </row>
    <row r="14" spans="1:9" x14ac:dyDescent="0.25">
      <c r="A14" s="645" t="s">
        <v>348</v>
      </c>
      <c r="B14" s="646"/>
      <c r="C14" s="646"/>
      <c r="D14" s="646"/>
      <c r="E14" s="506" t="s">
        <v>334</v>
      </c>
      <c r="F14" s="506"/>
      <c r="G14" s="506"/>
      <c r="H14" s="506"/>
      <c r="I14" s="105">
        <v>12</v>
      </c>
    </row>
    <row r="15" spans="1:9" x14ac:dyDescent="0.25">
      <c r="A15" s="645" t="s">
        <v>48</v>
      </c>
      <c r="B15" s="646"/>
      <c r="C15" s="646"/>
      <c r="D15" s="646"/>
      <c r="E15" s="506" t="s">
        <v>49</v>
      </c>
      <c r="F15" s="506"/>
      <c r="G15" s="506"/>
      <c r="H15" s="506"/>
      <c r="I15" s="105">
        <v>3</v>
      </c>
    </row>
    <row r="16" spans="1:9" ht="34.5" customHeight="1" x14ac:dyDescent="0.25">
      <c r="A16" s="645" t="s">
        <v>436</v>
      </c>
      <c r="B16" s="646"/>
      <c r="C16" s="646"/>
      <c r="D16" s="646"/>
      <c r="E16" s="506" t="s">
        <v>437</v>
      </c>
      <c r="F16" s="506"/>
      <c r="G16" s="506"/>
      <c r="H16" s="506"/>
      <c r="I16" s="119">
        <v>8</v>
      </c>
    </row>
    <row r="17" spans="1:9" x14ac:dyDescent="0.25">
      <c r="A17" s="679" t="s">
        <v>1558</v>
      </c>
      <c r="B17" s="680"/>
      <c r="C17" s="680"/>
      <c r="D17" s="680"/>
      <c r="E17" s="680"/>
      <c r="F17" s="680"/>
      <c r="G17" s="680"/>
      <c r="H17" s="681"/>
      <c r="I17" s="107">
        <f>SUM(I7:I16)</f>
        <v>63</v>
      </c>
    </row>
    <row r="18" spans="1:9" x14ac:dyDescent="0.25">
      <c r="A18" s="527" t="s">
        <v>560</v>
      </c>
      <c r="B18" s="527"/>
      <c r="C18" s="527" t="s">
        <v>1361</v>
      </c>
      <c r="D18" s="527"/>
      <c r="E18" s="87"/>
      <c r="F18" s="87"/>
      <c r="G18" s="87"/>
      <c r="H18" s="87"/>
      <c r="I18" s="93"/>
    </row>
  </sheetData>
  <sheetProtection password="CA9D" sheet="1" objects="1" scenarios="1"/>
  <mergeCells count="30">
    <mergeCell ref="A18:B18"/>
    <mergeCell ref="C18:D18"/>
    <mergeCell ref="A7:D7"/>
    <mergeCell ref="E7:H7"/>
    <mergeCell ref="A1:I1"/>
    <mergeCell ref="A2:I2"/>
    <mergeCell ref="A5:I5"/>
    <mergeCell ref="A3:B3"/>
    <mergeCell ref="C3:I3"/>
    <mergeCell ref="B4:E4"/>
    <mergeCell ref="A6:I6"/>
    <mergeCell ref="A8:D8"/>
    <mergeCell ref="E8:H8"/>
    <mergeCell ref="A16:D16"/>
    <mergeCell ref="E16:H16"/>
    <mergeCell ref="A9:D9"/>
    <mergeCell ref="A10:D10"/>
    <mergeCell ref="E10:H10"/>
    <mergeCell ref="A17:H17"/>
    <mergeCell ref="E9:H9"/>
    <mergeCell ref="A14:D14"/>
    <mergeCell ref="E14:H14"/>
    <mergeCell ref="A15:D15"/>
    <mergeCell ref="E15:H15"/>
    <mergeCell ref="A11:D11"/>
    <mergeCell ref="E11:H11"/>
    <mergeCell ref="A13:D13"/>
    <mergeCell ref="E13:H13"/>
    <mergeCell ref="A12:D12"/>
    <mergeCell ref="E12:H12"/>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6"/>
  <sheetViews>
    <sheetView view="pageLayout" zoomScaleNormal="100" workbookViewId="0">
      <selection sqref="A1:I1"/>
    </sheetView>
  </sheetViews>
  <sheetFormatPr defaultColWidth="9.140625" defaultRowHeight="15" x14ac:dyDescent="0.25"/>
  <cols>
    <col min="1" max="8" width="9.140625" style="5"/>
    <col min="9" max="9" width="9.140625" style="2"/>
    <col min="10" max="16384" width="9.140625" style="5"/>
  </cols>
  <sheetData>
    <row r="1" spans="1:9" ht="14.65" x14ac:dyDescent="0.3">
      <c r="A1" s="447" t="s">
        <v>442</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440</v>
      </c>
      <c r="D3" s="520"/>
      <c r="E3" s="520"/>
      <c r="F3" s="520"/>
      <c r="G3" s="520"/>
      <c r="H3" s="520"/>
      <c r="I3" s="521"/>
    </row>
    <row r="4" spans="1:9" ht="14.65" x14ac:dyDescent="0.3">
      <c r="A4" s="81" t="s">
        <v>29</v>
      </c>
      <c r="B4" s="644" t="s">
        <v>446</v>
      </c>
      <c r="C4" s="644"/>
      <c r="D4" s="644"/>
      <c r="E4" s="644"/>
      <c r="F4" s="136"/>
      <c r="G4" s="136"/>
      <c r="H4" s="136"/>
      <c r="I4" s="83"/>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504" t="s">
        <v>13</v>
      </c>
      <c r="B7" s="505"/>
      <c r="C7" s="505"/>
      <c r="D7" s="505"/>
      <c r="E7" s="499" t="s">
        <v>136</v>
      </c>
      <c r="F7" s="499"/>
      <c r="G7" s="499"/>
      <c r="H7" s="499"/>
      <c r="I7" s="83">
        <v>3</v>
      </c>
    </row>
    <row r="8" spans="1:9" x14ac:dyDescent="0.25">
      <c r="A8" s="498" t="s">
        <v>343</v>
      </c>
      <c r="B8" s="499"/>
      <c r="C8" s="499"/>
      <c r="D8" s="499"/>
      <c r="E8" s="499" t="s">
        <v>106</v>
      </c>
      <c r="F8" s="499"/>
      <c r="G8" s="499"/>
      <c r="H8" s="499"/>
      <c r="I8" s="137">
        <v>8</v>
      </c>
    </row>
    <row r="9" spans="1:9" ht="15" customHeight="1" x14ac:dyDescent="0.25">
      <c r="A9" s="498" t="s">
        <v>344</v>
      </c>
      <c r="B9" s="499"/>
      <c r="C9" s="499"/>
      <c r="D9" s="499"/>
      <c r="E9" s="499" t="s">
        <v>329</v>
      </c>
      <c r="F9" s="499"/>
      <c r="G9" s="499"/>
      <c r="H9" s="499"/>
      <c r="I9" s="137">
        <v>8</v>
      </c>
    </row>
    <row r="10" spans="1:9" s="9" customFormat="1" x14ac:dyDescent="0.25">
      <c r="A10" s="538" t="s">
        <v>727</v>
      </c>
      <c r="B10" s="539"/>
      <c r="C10" s="539"/>
      <c r="D10" s="539"/>
      <c r="E10" s="539" t="s">
        <v>443</v>
      </c>
      <c r="F10" s="539"/>
      <c r="G10" s="539"/>
      <c r="H10" s="539"/>
      <c r="I10" s="103">
        <v>6</v>
      </c>
    </row>
    <row r="11" spans="1:9" x14ac:dyDescent="0.25">
      <c r="A11" s="498" t="s">
        <v>363</v>
      </c>
      <c r="B11" s="499"/>
      <c r="C11" s="499"/>
      <c r="D11" s="499"/>
      <c r="E11" s="499" t="s">
        <v>8</v>
      </c>
      <c r="F11" s="499"/>
      <c r="G11" s="499"/>
      <c r="H11" s="499"/>
      <c r="I11" s="83">
        <v>6</v>
      </c>
    </row>
    <row r="12" spans="1:9" ht="30.95" customHeight="1" x14ac:dyDescent="0.25">
      <c r="A12" s="538" t="s">
        <v>11</v>
      </c>
      <c r="B12" s="539"/>
      <c r="C12" s="539"/>
      <c r="D12" s="539"/>
      <c r="E12" s="646" t="s">
        <v>877</v>
      </c>
      <c r="F12" s="646"/>
      <c r="G12" s="646"/>
      <c r="H12" s="646"/>
      <c r="I12" s="103">
        <v>6</v>
      </c>
    </row>
    <row r="13" spans="1:9" x14ac:dyDescent="0.25">
      <c r="A13" s="504" t="s">
        <v>361</v>
      </c>
      <c r="B13" s="505"/>
      <c r="C13" s="505"/>
      <c r="D13" s="505"/>
      <c r="E13" s="499" t="s">
        <v>47</v>
      </c>
      <c r="F13" s="499"/>
      <c r="G13" s="499"/>
      <c r="H13" s="499"/>
      <c r="I13" s="83">
        <v>6</v>
      </c>
    </row>
    <row r="14" spans="1:9" x14ac:dyDescent="0.25">
      <c r="A14" s="572" t="s">
        <v>445</v>
      </c>
      <c r="B14" s="512"/>
      <c r="C14" s="512"/>
      <c r="D14" s="512"/>
      <c r="E14" s="499" t="s">
        <v>444</v>
      </c>
      <c r="F14" s="499"/>
      <c r="G14" s="499"/>
      <c r="H14" s="499"/>
      <c r="I14" s="95">
        <v>8</v>
      </c>
    </row>
    <row r="15" spans="1:9" x14ac:dyDescent="0.25">
      <c r="A15" s="501" t="s">
        <v>1558</v>
      </c>
      <c r="B15" s="501"/>
      <c r="C15" s="501"/>
      <c r="D15" s="501"/>
      <c r="E15" s="501"/>
      <c r="F15" s="501"/>
      <c r="G15" s="501"/>
      <c r="H15" s="501"/>
      <c r="I15" s="86">
        <f>SUM(I7:I14)</f>
        <v>51</v>
      </c>
    </row>
    <row r="16" spans="1:9" x14ac:dyDescent="0.25">
      <c r="A16" s="509" t="s">
        <v>1474</v>
      </c>
      <c r="B16" s="510"/>
      <c r="C16" s="510"/>
      <c r="D16" s="510"/>
      <c r="E16" s="510"/>
      <c r="F16" s="510"/>
      <c r="G16" s="510"/>
      <c r="H16" s="510"/>
      <c r="I16" s="511"/>
    </row>
    <row r="17" spans="1:9" ht="30" customHeight="1" x14ac:dyDescent="0.25">
      <c r="A17" s="504" t="s">
        <v>10</v>
      </c>
      <c r="B17" s="505"/>
      <c r="C17" s="505"/>
      <c r="D17" s="505"/>
      <c r="E17" s="539" t="s">
        <v>74</v>
      </c>
      <c r="F17" s="539"/>
      <c r="G17" s="539"/>
      <c r="H17" s="539"/>
      <c r="I17" s="83">
        <v>3</v>
      </c>
    </row>
    <row r="18" spans="1:9" x14ac:dyDescent="0.25">
      <c r="A18" s="498" t="s">
        <v>39</v>
      </c>
      <c r="B18" s="499"/>
      <c r="C18" s="499"/>
      <c r="D18" s="499"/>
      <c r="E18" s="528" t="s">
        <v>2405</v>
      </c>
      <c r="F18" s="528"/>
      <c r="G18" s="528"/>
      <c r="H18" s="528"/>
      <c r="I18" s="83">
        <v>6</v>
      </c>
    </row>
    <row r="19" spans="1:9" x14ac:dyDescent="0.25">
      <c r="A19" s="500" t="s">
        <v>1578</v>
      </c>
      <c r="B19" s="500"/>
      <c r="C19" s="500"/>
      <c r="D19" s="500"/>
      <c r="E19" s="500"/>
      <c r="F19" s="500"/>
      <c r="G19" s="500"/>
      <c r="H19" s="500"/>
      <c r="I19" s="84">
        <f>SUM(I17:I18)</f>
        <v>9</v>
      </c>
    </row>
    <row r="20" spans="1:9" x14ac:dyDescent="0.25">
      <c r="A20" s="501" t="s">
        <v>1546</v>
      </c>
      <c r="B20" s="501"/>
      <c r="C20" s="501"/>
      <c r="D20" s="501"/>
      <c r="E20" s="501"/>
      <c r="F20" s="501"/>
      <c r="G20" s="501"/>
      <c r="H20" s="501"/>
      <c r="I20" s="86">
        <f>SUM(I15,I19)</f>
        <v>60</v>
      </c>
    </row>
    <row r="21" spans="1:9" ht="15" customHeight="1" x14ac:dyDescent="0.25">
      <c r="A21" s="509" t="s">
        <v>1468</v>
      </c>
      <c r="B21" s="510"/>
      <c r="C21" s="510"/>
      <c r="D21" s="510"/>
      <c r="E21" s="510"/>
      <c r="F21" s="510"/>
      <c r="G21" s="510"/>
      <c r="H21" s="510"/>
      <c r="I21" s="511"/>
    </row>
    <row r="22" spans="1:9" ht="29.25" customHeight="1" x14ac:dyDescent="0.25">
      <c r="A22" s="504" t="s">
        <v>10</v>
      </c>
      <c r="B22" s="505"/>
      <c r="C22" s="505"/>
      <c r="D22" s="505"/>
      <c r="E22" s="539" t="s">
        <v>74</v>
      </c>
      <c r="F22" s="539"/>
      <c r="G22" s="539"/>
      <c r="H22" s="539"/>
      <c r="I22" s="83">
        <v>6</v>
      </c>
    </row>
    <row r="23" spans="1:9" s="140" customFormat="1" ht="30" customHeight="1" x14ac:dyDescent="0.25">
      <c r="A23" s="658" t="s">
        <v>39</v>
      </c>
      <c r="B23" s="508"/>
      <c r="C23" s="508"/>
      <c r="D23" s="508"/>
      <c r="E23" s="528" t="s">
        <v>2408</v>
      </c>
      <c r="F23" s="528"/>
      <c r="G23" s="528"/>
      <c r="H23" s="528"/>
      <c r="I23" s="83">
        <v>6</v>
      </c>
    </row>
    <row r="24" spans="1:9" x14ac:dyDescent="0.25">
      <c r="A24" s="500" t="s">
        <v>1572</v>
      </c>
      <c r="B24" s="500"/>
      <c r="C24" s="500"/>
      <c r="D24" s="500"/>
      <c r="E24" s="500"/>
      <c r="F24" s="500"/>
      <c r="G24" s="500"/>
      <c r="H24" s="500"/>
      <c r="I24" s="84">
        <f>SUM(I22:I23)</f>
        <v>12</v>
      </c>
    </row>
    <row r="25" spans="1:9" x14ac:dyDescent="0.25">
      <c r="A25" s="630" t="s">
        <v>1543</v>
      </c>
      <c r="B25" s="630"/>
      <c r="C25" s="630"/>
      <c r="D25" s="630"/>
      <c r="E25" s="630"/>
      <c r="F25" s="630"/>
      <c r="G25" s="630"/>
      <c r="H25" s="630"/>
      <c r="I25" s="86">
        <f>SUM(I15,I24)</f>
        <v>63</v>
      </c>
    </row>
    <row r="26" spans="1:9" x14ac:dyDescent="0.25">
      <c r="A26" s="527" t="s">
        <v>560</v>
      </c>
      <c r="B26" s="527"/>
      <c r="C26" s="527" t="s">
        <v>1361</v>
      </c>
      <c r="D26" s="527"/>
      <c r="E26" s="87"/>
      <c r="F26" s="87"/>
      <c r="G26" s="87"/>
      <c r="H26" s="87"/>
      <c r="I26" s="93"/>
    </row>
  </sheetData>
  <sheetProtection password="CA9D" sheet="1" objects="1" scenarios="1"/>
  <mergeCells count="40">
    <mergeCell ref="A1:I1"/>
    <mergeCell ref="A2:I2"/>
    <mergeCell ref="A5:I5"/>
    <mergeCell ref="A11:D11"/>
    <mergeCell ref="E11:H11"/>
    <mergeCell ref="A6:I6"/>
    <mergeCell ref="A10:D10"/>
    <mergeCell ref="E10:H10"/>
    <mergeCell ref="A3:B3"/>
    <mergeCell ref="C3:I3"/>
    <mergeCell ref="A7:D7"/>
    <mergeCell ref="E7:H7"/>
    <mergeCell ref="E14:H14"/>
    <mergeCell ref="A8:D8"/>
    <mergeCell ref="E8:H8"/>
    <mergeCell ref="A13:D13"/>
    <mergeCell ref="E13:H13"/>
    <mergeCell ref="C26:D26"/>
    <mergeCell ref="A26:B26"/>
    <mergeCell ref="B4:E4"/>
    <mergeCell ref="A17:D17"/>
    <mergeCell ref="E17:H17"/>
    <mergeCell ref="A12:D12"/>
    <mergeCell ref="E12:H12"/>
    <mergeCell ref="A9:D9"/>
    <mergeCell ref="E9:H9"/>
    <mergeCell ref="A18:D18"/>
    <mergeCell ref="E18:H18"/>
    <mergeCell ref="A15:H15"/>
    <mergeCell ref="A21:I21"/>
    <mergeCell ref="A19:H19"/>
    <mergeCell ref="A20:H20"/>
    <mergeCell ref="A14:D14"/>
    <mergeCell ref="A24:H24"/>
    <mergeCell ref="A25:H25"/>
    <mergeCell ref="A16:I16"/>
    <mergeCell ref="A22:D22"/>
    <mergeCell ref="E22:H22"/>
    <mergeCell ref="A23:D23"/>
    <mergeCell ref="E23:H23"/>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89"/>
  <sheetViews>
    <sheetView view="pageLayout" topLeftCell="A70" zoomScaleNormal="100" workbookViewId="0">
      <selection activeCell="E82" sqref="E82:H82"/>
    </sheetView>
  </sheetViews>
  <sheetFormatPr defaultColWidth="9.140625" defaultRowHeight="15" x14ac:dyDescent="0.25"/>
  <cols>
    <col min="1" max="8" width="9.140625" style="350"/>
    <col min="9" max="9" width="9.140625" style="357"/>
    <col min="10" max="16384" width="9.140625" style="350"/>
  </cols>
  <sheetData>
    <row r="1" spans="1:9" x14ac:dyDescent="0.25">
      <c r="A1" s="447" t="s">
        <v>442</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28</v>
      </c>
      <c r="D3" s="520"/>
      <c r="E3" s="520"/>
      <c r="F3" s="520"/>
      <c r="G3" s="520"/>
      <c r="H3" s="520"/>
      <c r="I3" s="521"/>
    </row>
    <row r="4" spans="1:9" x14ac:dyDescent="0.25">
      <c r="A4" s="81" t="s">
        <v>29</v>
      </c>
      <c r="B4" s="644" t="s">
        <v>446</v>
      </c>
      <c r="C4" s="644"/>
      <c r="D4" s="644"/>
      <c r="E4" s="644"/>
      <c r="F4" s="351"/>
      <c r="G4" s="351"/>
      <c r="H4" s="351"/>
      <c r="I4" s="83"/>
    </row>
    <row r="5" spans="1:9" x14ac:dyDescent="0.25">
      <c r="A5" s="524" t="s">
        <v>1385</v>
      </c>
      <c r="B5" s="525"/>
      <c r="C5" s="525"/>
      <c r="D5" s="525"/>
      <c r="E5" s="525"/>
      <c r="F5" s="525"/>
      <c r="G5" s="525"/>
      <c r="H5" s="525"/>
      <c r="I5" s="526"/>
    </row>
    <row r="6" spans="1:9" ht="15" customHeight="1" x14ac:dyDescent="0.25">
      <c r="A6" s="498" t="s">
        <v>343</v>
      </c>
      <c r="B6" s="499"/>
      <c r="C6" s="499"/>
      <c r="D6" s="499"/>
      <c r="E6" s="499" t="s">
        <v>106</v>
      </c>
      <c r="F6" s="499"/>
      <c r="G6" s="499"/>
      <c r="H6" s="499"/>
      <c r="I6" s="352">
        <v>8</v>
      </c>
    </row>
    <row r="7" spans="1:9" ht="15" customHeight="1" x14ac:dyDescent="0.25">
      <c r="A7" s="498" t="s">
        <v>344</v>
      </c>
      <c r="B7" s="499"/>
      <c r="C7" s="499"/>
      <c r="D7" s="499"/>
      <c r="E7" s="499" t="s">
        <v>329</v>
      </c>
      <c r="F7" s="499"/>
      <c r="G7" s="499"/>
      <c r="H7" s="499"/>
      <c r="I7" s="352">
        <v>8</v>
      </c>
    </row>
    <row r="8" spans="1:9" x14ac:dyDescent="0.25">
      <c r="A8" s="498" t="s">
        <v>363</v>
      </c>
      <c r="B8" s="499"/>
      <c r="C8" s="499"/>
      <c r="D8" s="499"/>
      <c r="E8" s="499" t="s">
        <v>8</v>
      </c>
      <c r="F8" s="499"/>
      <c r="G8" s="499"/>
      <c r="H8" s="499"/>
      <c r="I8" s="83">
        <v>6</v>
      </c>
    </row>
    <row r="9" spans="1:9" x14ac:dyDescent="0.25">
      <c r="A9" s="504" t="s">
        <v>361</v>
      </c>
      <c r="B9" s="505"/>
      <c r="C9" s="505"/>
      <c r="D9" s="505"/>
      <c r="E9" s="499" t="s">
        <v>47</v>
      </c>
      <c r="F9" s="499"/>
      <c r="G9" s="499"/>
      <c r="H9" s="499"/>
      <c r="I9" s="83">
        <v>6</v>
      </c>
    </row>
    <row r="10" spans="1:9" x14ac:dyDescent="0.25">
      <c r="A10" s="572" t="s">
        <v>445</v>
      </c>
      <c r="B10" s="512"/>
      <c r="C10" s="512"/>
      <c r="D10" s="512"/>
      <c r="E10" s="499" t="s">
        <v>169</v>
      </c>
      <c r="F10" s="499"/>
      <c r="G10" s="499"/>
      <c r="H10" s="499"/>
      <c r="I10" s="95">
        <v>8</v>
      </c>
    </row>
    <row r="11" spans="1:9" x14ac:dyDescent="0.25">
      <c r="A11" s="501" t="s">
        <v>1558</v>
      </c>
      <c r="B11" s="501"/>
      <c r="C11" s="501"/>
      <c r="D11" s="501"/>
      <c r="E11" s="501"/>
      <c r="F11" s="501"/>
      <c r="G11" s="501"/>
      <c r="H11" s="501"/>
      <c r="I11" s="86">
        <f>SUM(I6:I10)</f>
        <v>36</v>
      </c>
    </row>
    <row r="12" spans="1:9" x14ac:dyDescent="0.25">
      <c r="A12" s="509" t="s">
        <v>1520</v>
      </c>
      <c r="B12" s="510"/>
      <c r="C12" s="510"/>
      <c r="D12" s="510"/>
      <c r="E12" s="510"/>
      <c r="F12" s="510"/>
      <c r="G12" s="510"/>
      <c r="H12" s="510"/>
      <c r="I12" s="511"/>
    </row>
    <row r="13" spans="1:9" x14ac:dyDescent="0.25">
      <c r="A13" s="504" t="s">
        <v>13</v>
      </c>
      <c r="B13" s="505"/>
      <c r="C13" s="505"/>
      <c r="D13" s="505"/>
      <c r="E13" s="499" t="s">
        <v>136</v>
      </c>
      <c r="F13" s="499"/>
      <c r="G13" s="499"/>
      <c r="H13" s="499"/>
      <c r="I13" s="83">
        <v>3</v>
      </c>
    </row>
    <row r="14" spans="1:9" ht="30" customHeight="1" x14ac:dyDescent="0.25">
      <c r="A14" s="504" t="s">
        <v>10</v>
      </c>
      <c r="B14" s="505"/>
      <c r="C14" s="505"/>
      <c r="D14" s="505"/>
      <c r="E14" s="506" t="s">
        <v>394</v>
      </c>
      <c r="F14" s="506"/>
      <c r="G14" s="506"/>
      <c r="H14" s="506"/>
      <c r="I14" s="83">
        <v>3</v>
      </c>
    </row>
    <row r="15" spans="1:9" ht="31.7" customHeight="1" x14ac:dyDescent="0.25">
      <c r="A15" s="538" t="s">
        <v>11</v>
      </c>
      <c r="B15" s="539"/>
      <c r="C15" s="539"/>
      <c r="D15" s="539"/>
      <c r="E15" s="646" t="s">
        <v>877</v>
      </c>
      <c r="F15" s="646"/>
      <c r="G15" s="646"/>
      <c r="H15" s="646"/>
      <c r="I15" s="103">
        <v>6</v>
      </c>
    </row>
    <row r="16" spans="1:9" ht="15" customHeight="1" x14ac:dyDescent="0.25">
      <c r="A16" s="538" t="s">
        <v>212</v>
      </c>
      <c r="B16" s="539"/>
      <c r="C16" s="539"/>
      <c r="D16" s="539"/>
      <c r="E16" s="539" t="s">
        <v>12</v>
      </c>
      <c r="F16" s="539"/>
      <c r="G16" s="539"/>
      <c r="H16" s="539"/>
      <c r="I16" s="83">
        <v>3</v>
      </c>
    </row>
    <row r="17" spans="1:9" x14ac:dyDescent="0.25">
      <c r="A17" s="538" t="s">
        <v>737</v>
      </c>
      <c r="B17" s="539"/>
      <c r="C17" s="539"/>
      <c r="D17" s="539"/>
      <c r="E17" s="539" t="s">
        <v>447</v>
      </c>
      <c r="F17" s="539"/>
      <c r="G17" s="539"/>
      <c r="H17" s="539"/>
      <c r="I17" s="83">
        <v>3</v>
      </c>
    </row>
    <row r="18" spans="1:9" x14ac:dyDescent="0.25">
      <c r="A18" s="498" t="s">
        <v>362</v>
      </c>
      <c r="B18" s="499"/>
      <c r="C18" s="499"/>
      <c r="D18" s="499"/>
      <c r="E18" s="499" t="s">
        <v>9</v>
      </c>
      <c r="F18" s="499"/>
      <c r="G18" s="499"/>
      <c r="H18" s="499"/>
      <c r="I18" s="83">
        <v>3</v>
      </c>
    </row>
    <row r="19" spans="1:9" x14ac:dyDescent="0.25">
      <c r="A19" s="498" t="s">
        <v>4</v>
      </c>
      <c r="B19" s="499"/>
      <c r="C19" s="499"/>
      <c r="D19" s="499"/>
      <c r="E19" s="499"/>
      <c r="F19" s="499"/>
      <c r="G19" s="499"/>
      <c r="H19" s="499"/>
      <c r="I19" s="83">
        <v>3</v>
      </c>
    </row>
    <row r="20" spans="1:9" x14ac:dyDescent="0.25">
      <c r="A20" s="500" t="s">
        <v>1575</v>
      </c>
      <c r="B20" s="500"/>
      <c r="C20" s="500"/>
      <c r="D20" s="500"/>
      <c r="E20" s="500"/>
      <c r="F20" s="500"/>
      <c r="G20" s="500"/>
      <c r="H20" s="500"/>
      <c r="I20" s="84">
        <f>SUM(I13:I19)</f>
        <v>24</v>
      </c>
    </row>
    <row r="21" spans="1:9" ht="15" customHeight="1" x14ac:dyDescent="0.25">
      <c r="A21" s="630" t="s">
        <v>1388</v>
      </c>
      <c r="B21" s="630"/>
      <c r="C21" s="630"/>
      <c r="D21" s="630"/>
      <c r="E21" s="630"/>
      <c r="F21" s="630"/>
      <c r="G21" s="630"/>
      <c r="H21" s="630"/>
      <c r="I21" s="86">
        <f>SUM(I11,I20)</f>
        <v>60</v>
      </c>
    </row>
    <row r="22" spans="1:9" x14ac:dyDescent="0.25">
      <c r="A22" s="631" t="s">
        <v>1521</v>
      </c>
      <c r="B22" s="632"/>
      <c r="C22" s="632"/>
      <c r="D22" s="632"/>
      <c r="E22" s="632"/>
      <c r="F22" s="632"/>
      <c r="G22" s="632"/>
      <c r="H22" s="632"/>
      <c r="I22" s="633"/>
    </row>
    <row r="23" spans="1:9" ht="32.25" customHeight="1" x14ac:dyDescent="0.25">
      <c r="A23" s="583" t="s">
        <v>13</v>
      </c>
      <c r="B23" s="584"/>
      <c r="C23" s="584"/>
      <c r="D23" s="584"/>
      <c r="E23" s="635" t="s">
        <v>75</v>
      </c>
      <c r="F23" s="635"/>
      <c r="G23" s="635"/>
      <c r="H23" s="635"/>
      <c r="I23" s="109">
        <v>3</v>
      </c>
    </row>
    <row r="24" spans="1:9" ht="45" customHeight="1" x14ac:dyDescent="0.25">
      <c r="A24" s="645" t="s">
        <v>727</v>
      </c>
      <c r="B24" s="646"/>
      <c r="C24" s="646"/>
      <c r="D24" s="646"/>
      <c r="E24" s="506" t="s">
        <v>643</v>
      </c>
      <c r="F24" s="506"/>
      <c r="G24" s="506"/>
      <c r="H24" s="506"/>
      <c r="I24" s="105">
        <v>6</v>
      </c>
    </row>
    <row r="25" spans="1:9" ht="30.95" customHeight="1" x14ac:dyDescent="0.25">
      <c r="A25" s="504" t="s">
        <v>10</v>
      </c>
      <c r="B25" s="505"/>
      <c r="C25" s="505"/>
      <c r="D25" s="505"/>
      <c r="E25" s="506" t="s">
        <v>394</v>
      </c>
      <c r="F25" s="506"/>
      <c r="G25" s="506"/>
      <c r="H25" s="506"/>
      <c r="I25" s="83">
        <v>6</v>
      </c>
    </row>
    <row r="26" spans="1:9" ht="30" customHeight="1" x14ac:dyDescent="0.25">
      <c r="A26" s="538" t="s">
        <v>11</v>
      </c>
      <c r="B26" s="539"/>
      <c r="C26" s="539"/>
      <c r="D26" s="539"/>
      <c r="E26" s="646" t="s">
        <v>877</v>
      </c>
      <c r="F26" s="646"/>
      <c r="G26" s="646"/>
      <c r="H26" s="646"/>
      <c r="I26" s="103">
        <v>6</v>
      </c>
    </row>
    <row r="27" spans="1:9" x14ac:dyDescent="0.25">
      <c r="A27" s="538" t="s">
        <v>212</v>
      </c>
      <c r="B27" s="539"/>
      <c r="C27" s="539"/>
      <c r="D27" s="539"/>
      <c r="E27" s="539" t="s">
        <v>12</v>
      </c>
      <c r="F27" s="539"/>
      <c r="G27" s="539"/>
      <c r="H27" s="539"/>
      <c r="I27" s="83">
        <v>3</v>
      </c>
    </row>
    <row r="28" spans="1:9" ht="31.7" customHeight="1" x14ac:dyDescent="0.25">
      <c r="A28" s="498" t="s">
        <v>1695</v>
      </c>
      <c r="B28" s="499"/>
      <c r="C28" s="499"/>
      <c r="D28" s="499"/>
      <c r="E28" s="505" t="s">
        <v>1694</v>
      </c>
      <c r="F28" s="505"/>
      <c r="G28" s="505"/>
      <c r="H28" s="505"/>
      <c r="I28" s="83">
        <v>3</v>
      </c>
    </row>
    <row r="29" spans="1:9" x14ac:dyDescent="0.25">
      <c r="A29" s="500" t="s">
        <v>1570</v>
      </c>
      <c r="B29" s="500"/>
      <c r="C29" s="500"/>
      <c r="D29" s="500"/>
      <c r="E29" s="500"/>
      <c r="F29" s="500"/>
      <c r="G29" s="500"/>
      <c r="H29" s="500"/>
      <c r="I29" s="84">
        <f>SUM(I23:I28)</f>
        <v>27</v>
      </c>
    </row>
    <row r="30" spans="1:9" x14ac:dyDescent="0.25">
      <c r="A30" s="630" t="s">
        <v>1390</v>
      </c>
      <c r="B30" s="630"/>
      <c r="C30" s="630"/>
      <c r="D30" s="630"/>
      <c r="E30" s="630"/>
      <c r="F30" s="630"/>
      <c r="G30" s="630"/>
      <c r="H30" s="630"/>
      <c r="I30" s="86">
        <f>SUM(I11,I29)</f>
        <v>63</v>
      </c>
    </row>
    <row r="31" spans="1:9" x14ac:dyDescent="0.25">
      <c r="A31" s="509" t="s">
        <v>1522</v>
      </c>
      <c r="B31" s="510"/>
      <c r="C31" s="510"/>
      <c r="D31" s="510"/>
      <c r="E31" s="510"/>
      <c r="F31" s="510"/>
      <c r="G31" s="510"/>
      <c r="H31" s="510"/>
      <c r="I31" s="511"/>
    </row>
    <row r="32" spans="1:9" x14ac:dyDescent="0.25">
      <c r="A32" s="504" t="s">
        <v>13</v>
      </c>
      <c r="B32" s="505"/>
      <c r="C32" s="505"/>
      <c r="D32" s="505"/>
      <c r="E32" s="499" t="s">
        <v>136</v>
      </c>
      <c r="F32" s="499"/>
      <c r="G32" s="499"/>
      <c r="H32" s="499"/>
      <c r="I32" s="83">
        <v>3</v>
      </c>
    </row>
    <row r="33" spans="1:9" ht="30" customHeight="1" x14ac:dyDescent="0.25">
      <c r="A33" s="504" t="s">
        <v>10</v>
      </c>
      <c r="B33" s="505"/>
      <c r="C33" s="505"/>
      <c r="D33" s="505"/>
      <c r="E33" s="506" t="s">
        <v>394</v>
      </c>
      <c r="F33" s="506"/>
      <c r="G33" s="506"/>
      <c r="H33" s="506"/>
      <c r="I33" s="83">
        <v>3</v>
      </c>
    </row>
    <row r="34" spans="1:9" ht="29.25" customHeight="1" x14ac:dyDescent="0.25">
      <c r="A34" s="538" t="s">
        <v>11</v>
      </c>
      <c r="B34" s="539"/>
      <c r="C34" s="539"/>
      <c r="D34" s="539"/>
      <c r="E34" s="646" t="s">
        <v>877</v>
      </c>
      <c r="F34" s="646"/>
      <c r="G34" s="646"/>
      <c r="H34" s="646"/>
      <c r="I34" s="103">
        <v>6</v>
      </c>
    </row>
    <row r="35" spans="1:9" ht="15" customHeight="1" x14ac:dyDescent="0.25">
      <c r="A35" s="538" t="s">
        <v>212</v>
      </c>
      <c r="B35" s="539"/>
      <c r="C35" s="539"/>
      <c r="D35" s="539"/>
      <c r="E35" s="539" t="s">
        <v>12</v>
      </c>
      <c r="F35" s="539"/>
      <c r="G35" s="539"/>
      <c r="H35" s="539"/>
      <c r="I35" s="83">
        <v>3</v>
      </c>
    </row>
    <row r="36" spans="1:9" x14ac:dyDescent="0.25">
      <c r="A36" s="538" t="s">
        <v>737</v>
      </c>
      <c r="B36" s="539"/>
      <c r="C36" s="539"/>
      <c r="D36" s="539"/>
      <c r="E36" s="539" t="s">
        <v>447</v>
      </c>
      <c r="F36" s="539"/>
      <c r="G36" s="539"/>
      <c r="H36" s="539"/>
      <c r="I36" s="83">
        <v>3</v>
      </c>
    </row>
    <row r="37" spans="1:9" x14ac:dyDescent="0.25">
      <c r="A37" s="498" t="s">
        <v>362</v>
      </c>
      <c r="B37" s="499"/>
      <c r="C37" s="499"/>
      <c r="D37" s="499"/>
      <c r="E37" s="499" t="s">
        <v>9</v>
      </c>
      <c r="F37" s="499"/>
      <c r="G37" s="499"/>
      <c r="H37" s="499"/>
      <c r="I37" s="83">
        <v>3</v>
      </c>
    </row>
    <row r="38" spans="1:9" x14ac:dyDescent="0.25">
      <c r="A38" s="498" t="s">
        <v>4</v>
      </c>
      <c r="B38" s="499"/>
      <c r="C38" s="499"/>
      <c r="D38" s="499"/>
      <c r="E38" s="499"/>
      <c r="F38" s="499"/>
      <c r="G38" s="499"/>
      <c r="H38" s="499"/>
      <c r="I38" s="83">
        <v>3</v>
      </c>
    </row>
    <row r="39" spans="1:9" x14ac:dyDescent="0.25">
      <c r="A39" s="500" t="s">
        <v>1577</v>
      </c>
      <c r="B39" s="500"/>
      <c r="C39" s="500"/>
      <c r="D39" s="500"/>
      <c r="E39" s="500"/>
      <c r="F39" s="500"/>
      <c r="G39" s="500"/>
      <c r="H39" s="500"/>
      <c r="I39" s="84">
        <f>SUM(I32:I38)</f>
        <v>24</v>
      </c>
    </row>
    <row r="40" spans="1:9" x14ac:dyDescent="0.25">
      <c r="A40" s="630" t="s">
        <v>1545</v>
      </c>
      <c r="B40" s="630"/>
      <c r="C40" s="630"/>
      <c r="D40" s="630"/>
      <c r="E40" s="630"/>
      <c r="F40" s="630"/>
      <c r="G40" s="630"/>
      <c r="H40" s="630"/>
      <c r="I40" s="86">
        <f>SUM(I11,I39)</f>
        <v>60</v>
      </c>
    </row>
    <row r="41" spans="1:9" x14ac:dyDescent="0.25">
      <c r="A41" s="509" t="s">
        <v>1523</v>
      </c>
      <c r="B41" s="510"/>
      <c r="C41" s="510"/>
      <c r="D41" s="510"/>
      <c r="E41" s="510"/>
      <c r="F41" s="510"/>
      <c r="G41" s="510"/>
      <c r="H41" s="510"/>
      <c r="I41" s="511"/>
    </row>
    <row r="42" spans="1:9" x14ac:dyDescent="0.25">
      <c r="A42" s="504" t="s">
        <v>13</v>
      </c>
      <c r="B42" s="505"/>
      <c r="C42" s="505"/>
      <c r="D42" s="505"/>
      <c r="E42" s="499" t="s">
        <v>136</v>
      </c>
      <c r="F42" s="499"/>
      <c r="G42" s="499"/>
      <c r="H42" s="499"/>
      <c r="I42" s="83">
        <v>3</v>
      </c>
    </row>
    <row r="43" spans="1:9" ht="28.5" customHeight="1" x14ac:dyDescent="0.25">
      <c r="A43" s="504" t="s">
        <v>10</v>
      </c>
      <c r="B43" s="505"/>
      <c r="C43" s="505"/>
      <c r="D43" s="505"/>
      <c r="E43" s="506" t="s">
        <v>394</v>
      </c>
      <c r="F43" s="506"/>
      <c r="G43" s="506"/>
      <c r="H43" s="506"/>
      <c r="I43" s="83">
        <v>3</v>
      </c>
    </row>
    <row r="44" spans="1:9" ht="31.7" customHeight="1" x14ac:dyDescent="0.25">
      <c r="A44" s="538" t="s">
        <v>11</v>
      </c>
      <c r="B44" s="539"/>
      <c r="C44" s="539"/>
      <c r="D44" s="539"/>
      <c r="E44" s="646" t="s">
        <v>159</v>
      </c>
      <c r="F44" s="646"/>
      <c r="G44" s="646"/>
      <c r="H44" s="646"/>
      <c r="I44" s="103">
        <v>3</v>
      </c>
    </row>
    <row r="45" spans="1:9" x14ac:dyDescent="0.25">
      <c r="A45" s="538" t="s">
        <v>212</v>
      </c>
      <c r="B45" s="539"/>
      <c r="C45" s="539"/>
      <c r="D45" s="539"/>
      <c r="E45" s="539" t="s">
        <v>12</v>
      </c>
      <c r="F45" s="539"/>
      <c r="G45" s="539"/>
      <c r="H45" s="539"/>
      <c r="I45" s="83">
        <v>3</v>
      </c>
    </row>
    <row r="46" spans="1:9" x14ac:dyDescent="0.25">
      <c r="A46" s="538" t="s">
        <v>737</v>
      </c>
      <c r="B46" s="539"/>
      <c r="C46" s="539"/>
      <c r="D46" s="539"/>
      <c r="E46" s="539" t="s">
        <v>447</v>
      </c>
      <c r="F46" s="539"/>
      <c r="G46" s="539"/>
      <c r="H46" s="539"/>
      <c r="I46" s="83">
        <v>3</v>
      </c>
    </row>
    <row r="47" spans="1:9" x14ac:dyDescent="0.25">
      <c r="A47" s="504" t="s">
        <v>39</v>
      </c>
      <c r="B47" s="505"/>
      <c r="C47" s="505"/>
      <c r="D47" s="505"/>
      <c r="E47" s="528" t="s">
        <v>2405</v>
      </c>
      <c r="F47" s="528"/>
      <c r="G47" s="528"/>
      <c r="H47" s="528"/>
      <c r="I47" s="83">
        <v>6</v>
      </c>
    </row>
    <row r="48" spans="1:9" x14ac:dyDescent="0.25">
      <c r="A48" s="572" t="s">
        <v>4</v>
      </c>
      <c r="B48" s="512"/>
      <c r="C48" s="512"/>
      <c r="D48" s="512"/>
      <c r="E48" s="512"/>
      <c r="F48" s="512"/>
      <c r="G48" s="512"/>
      <c r="H48" s="512"/>
      <c r="I48" s="103">
        <v>3</v>
      </c>
    </row>
    <row r="49" spans="1:9" x14ac:dyDescent="0.25">
      <c r="A49" s="500" t="s">
        <v>1578</v>
      </c>
      <c r="B49" s="500"/>
      <c r="C49" s="500"/>
      <c r="D49" s="500"/>
      <c r="E49" s="500"/>
      <c r="F49" s="500"/>
      <c r="G49" s="500"/>
      <c r="H49" s="500"/>
      <c r="I49" s="84">
        <f>SUM(I42:I48)</f>
        <v>24</v>
      </c>
    </row>
    <row r="50" spans="1:9" x14ac:dyDescent="0.25">
      <c r="A50" s="630" t="s">
        <v>1546</v>
      </c>
      <c r="B50" s="630"/>
      <c r="C50" s="630"/>
      <c r="D50" s="630"/>
      <c r="E50" s="630"/>
      <c r="F50" s="630"/>
      <c r="G50" s="630"/>
      <c r="H50" s="630"/>
      <c r="I50" s="86">
        <f>SUM(I11,I49)</f>
        <v>60</v>
      </c>
    </row>
    <row r="51" spans="1:9" x14ac:dyDescent="0.25">
      <c r="A51" s="509" t="s">
        <v>1524</v>
      </c>
      <c r="B51" s="510"/>
      <c r="C51" s="510"/>
      <c r="D51" s="510"/>
      <c r="E51" s="510"/>
      <c r="F51" s="510"/>
      <c r="G51" s="510"/>
      <c r="H51" s="510"/>
      <c r="I51" s="511"/>
    </row>
    <row r="52" spans="1:9" x14ac:dyDescent="0.25">
      <c r="A52" s="504" t="s">
        <v>13</v>
      </c>
      <c r="B52" s="505"/>
      <c r="C52" s="505"/>
      <c r="D52" s="505"/>
      <c r="E52" s="499" t="s">
        <v>136</v>
      </c>
      <c r="F52" s="499"/>
      <c r="G52" s="499"/>
      <c r="H52" s="499"/>
      <c r="I52" s="83">
        <v>3</v>
      </c>
    </row>
    <row r="53" spans="1:9" ht="30" customHeight="1" x14ac:dyDescent="0.25">
      <c r="A53" s="538" t="s">
        <v>727</v>
      </c>
      <c r="B53" s="539"/>
      <c r="C53" s="539"/>
      <c r="D53" s="539"/>
      <c r="E53" s="539" t="s">
        <v>1514</v>
      </c>
      <c r="F53" s="539"/>
      <c r="G53" s="539"/>
      <c r="H53" s="539"/>
      <c r="I53" s="83">
        <v>3</v>
      </c>
    </row>
    <row r="54" spans="1:9" ht="30" customHeight="1" x14ac:dyDescent="0.25">
      <c r="A54" s="504" t="s">
        <v>10</v>
      </c>
      <c r="B54" s="505"/>
      <c r="C54" s="505"/>
      <c r="D54" s="505"/>
      <c r="E54" s="506" t="s">
        <v>394</v>
      </c>
      <c r="F54" s="506"/>
      <c r="G54" s="506"/>
      <c r="H54" s="506"/>
      <c r="I54" s="83">
        <v>3</v>
      </c>
    </row>
    <row r="55" spans="1:9" ht="28.5" customHeight="1" x14ac:dyDescent="0.25">
      <c r="A55" s="538" t="s">
        <v>11</v>
      </c>
      <c r="B55" s="539"/>
      <c r="C55" s="539"/>
      <c r="D55" s="539"/>
      <c r="E55" s="646" t="s">
        <v>159</v>
      </c>
      <c r="F55" s="646"/>
      <c r="G55" s="646"/>
      <c r="H55" s="646"/>
      <c r="I55" s="103">
        <v>3</v>
      </c>
    </row>
    <row r="56" spans="1:9" ht="28.5" customHeight="1" x14ac:dyDescent="0.25">
      <c r="A56" s="504" t="s">
        <v>408</v>
      </c>
      <c r="B56" s="505"/>
      <c r="C56" s="505"/>
      <c r="D56" s="505"/>
      <c r="E56" s="507" t="s">
        <v>2407</v>
      </c>
      <c r="F56" s="507"/>
      <c r="G56" s="507"/>
      <c r="H56" s="507"/>
      <c r="I56" s="83">
        <v>3</v>
      </c>
    </row>
    <row r="57" spans="1:9" x14ac:dyDescent="0.25">
      <c r="A57" s="498" t="s">
        <v>2141</v>
      </c>
      <c r="B57" s="499"/>
      <c r="C57" s="499"/>
      <c r="D57" s="499"/>
      <c r="E57" s="499" t="s">
        <v>2142</v>
      </c>
      <c r="F57" s="499"/>
      <c r="G57" s="499"/>
      <c r="H57" s="499"/>
      <c r="I57" s="83">
        <v>3</v>
      </c>
    </row>
    <row r="58" spans="1:9" x14ac:dyDescent="0.25">
      <c r="A58" s="498" t="s">
        <v>362</v>
      </c>
      <c r="B58" s="499"/>
      <c r="C58" s="499"/>
      <c r="D58" s="499"/>
      <c r="E58" s="499" t="s">
        <v>9</v>
      </c>
      <c r="F58" s="499"/>
      <c r="G58" s="499"/>
      <c r="H58" s="499"/>
      <c r="I58" s="83">
        <v>3</v>
      </c>
    </row>
    <row r="59" spans="1:9" ht="15" customHeight="1" x14ac:dyDescent="0.25">
      <c r="A59" s="572" t="s">
        <v>4</v>
      </c>
      <c r="B59" s="512"/>
      <c r="C59" s="512"/>
      <c r="D59" s="512"/>
      <c r="E59" s="512"/>
      <c r="F59" s="512"/>
      <c r="G59" s="512"/>
      <c r="H59" s="512"/>
      <c r="I59" s="103">
        <v>5</v>
      </c>
    </row>
    <row r="60" spans="1:9" x14ac:dyDescent="0.25">
      <c r="A60" s="500" t="s">
        <v>1579</v>
      </c>
      <c r="B60" s="500"/>
      <c r="C60" s="500"/>
      <c r="D60" s="500"/>
      <c r="E60" s="500"/>
      <c r="F60" s="500"/>
      <c r="G60" s="500"/>
      <c r="H60" s="500"/>
      <c r="I60" s="84">
        <f>SUM(I52:I59)</f>
        <v>26</v>
      </c>
    </row>
    <row r="61" spans="1:9" x14ac:dyDescent="0.25">
      <c r="A61" s="630" t="s">
        <v>1392</v>
      </c>
      <c r="B61" s="630"/>
      <c r="C61" s="630"/>
      <c r="D61" s="630"/>
      <c r="E61" s="630"/>
      <c r="F61" s="630"/>
      <c r="G61" s="630"/>
      <c r="H61" s="630"/>
      <c r="I61" s="86">
        <f>SUM(I11,I60)</f>
        <v>62</v>
      </c>
    </row>
    <row r="62" spans="1:9" x14ac:dyDescent="0.25">
      <c r="A62" s="509" t="s">
        <v>1525</v>
      </c>
      <c r="B62" s="510"/>
      <c r="C62" s="510"/>
      <c r="D62" s="510"/>
      <c r="E62" s="510"/>
      <c r="F62" s="510"/>
      <c r="G62" s="510"/>
      <c r="H62" s="510"/>
      <c r="I62" s="511"/>
    </row>
    <row r="63" spans="1:9" x14ac:dyDescent="0.25">
      <c r="A63" s="504" t="s">
        <v>13</v>
      </c>
      <c r="B63" s="505"/>
      <c r="C63" s="505"/>
      <c r="D63" s="505"/>
      <c r="E63" s="499" t="s">
        <v>136</v>
      </c>
      <c r="F63" s="499"/>
      <c r="G63" s="499"/>
      <c r="H63" s="499"/>
      <c r="I63" s="83">
        <v>3</v>
      </c>
    </row>
    <row r="64" spans="1:9" ht="31.7" customHeight="1" x14ac:dyDescent="0.25">
      <c r="A64" s="504" t="s">
        <v>10</v>
      </c>
      <c r="B64" s="505"/>
      <c r="C64" s="505"/>
      <c r="D64" s="505"/>
      <c r="E64" s="506" t="s">
        <v>394</v>
      </c>
      <c r="F64" s="506"/>
      <c r="G64" s="506"/>
      <c r="H64" s="506"/>
      <c r="I64" s="83">
        <v>6</v>
      </c>
    </row>
    <row r="65" spans="1:9" ht="28.5" customHeight="1" x14ac:dyDescent="0.25">
      <c r="A65" s="538" t="s">
        <v>11</v>
      </c>
      <c r="B65" s="539"/>
      <c r="C65" s="539"/>
      <c r="D65" s="539"/>
      <c r="E65" s="646" t="s">
        <v>877</v>
      </c>
      <c r="F65" s="646"/>
      <c r="G65" s="646"/>
      <c r="H65" s="646"/>
      <c r="I65" s="103">
        <v>6</v>
      </c>
    </row>
    <row r="66" spans="1:9" x14ac:dyDescent="0.25">
      <c r="A66" s="538" t="s">
        <v>2267</v>
      </c>
      <c r="B66" s="539"/>
      <c r="C66" s="539"/>
      <c r="D66" s="539"/>
      <c r="E66" s="539" t="s">
        <v>2266</v>
      </c>
      <c r="F66" s="539"/>
      <c r="G66" s="539"/>
      <c r="H66" s="539"/>
      <c r="I66" s="83">
        <v>6</v>
      </c>
    </row>
    <row r="67" spans="1:9" x14ac:dyDescent="0.25">
      <c r="A67" s="538" t="s">
        <v>737</v>
      </c>
      <c r="B67" s="539"/>
      <c r="C67" s="539"/>
      <c r="D67" s="539"/>
      <c r="E67" s="539" t="s">
        <v>447</v>
      </c>
      <c r="F67" s="539"/>
      <c r="G67" s="539"/>
      <c r="H67" s="539"/>
      <c r="I67" s="83">
        <v>3</v>
      </c>
    </row>
    <row r="68" spans="1:9" x14ac:dyDescent="0.25">
      <c r="A68" s="498" t="s">
        <v>362</v>
      </c>
      <c r="B68" s="499"/>
      <c r="C68" s="499"/>
      <c r="D68" s="499"/>
      <c r="E68" s="499" t="s">
        <v>9</v>
      </c>
      <c r="F68" s="499"/>
      <c r="G68" s="499"/>
      <c r="H68" s="499"/>
      <c r="I68" s="83">
        <v>3</v>
      </c>
    </row>
    <row r="69" spans="1:9" x14ac:dyDescent="0.25">
      <c r="A69" s="500" t="s">
        <v>1580</v>
      </c>
      <c r="B69" s="500"/>
      <c r="C69" s="500"/>
      <c r="D69" s="500"/>
      <c r="E69" s="500"/>
      <c r="F69" s="500"/>
      <c r="G69" s="500"/>
      <c r="H69" s="500"/>
      <c r="I69" s="84">
        <f>SUM(I63:I68)</f>
        <v>27</v>
      </c>
    </row>
    <row r="70" spans="1:9" x14ac:dyDescent="0.25">
      <c r="A70" s="630" t="s">
        <v>1548</v>
      </c>
      <c r="B70" s="630"/>
      <c r="C70" s="630"/>
      <c r="D70" s="630"/>
      <c r="E70" s="630"/>
      <c r="F70" s="630"/>
      <c r="G70" s="630"/>
      <c r="H70" s="630"/>
      <c r="I70" s="86">
        <f>SUM(I11,I69)</f>
        <v>63</v>
      </c>
    </row>
    <row r="71" spans="1:9" x14ac:dyDescent="0.25">
      <c r="A71" s="509" t="s">
        <v>1526</v>
      </c>
      <c r="B71" s="510"/>
      <c r="C71" s="510"/>
      <c r="D71" s="510"/>
      <c r="E71" s="510"/>
      <c r="F71" s="510"/>
      <c r="G71" s="510"/>
      <c r="H71" s="510"/>
      <c r="I71" s="511"/>
    </row>
    <row r="72" spans="1:9" x14ac:dyDescent="0.25">
      <c r="A72" s="504" t="s">
        <v>13</v>
      </c>
      <c r="B72" s="505"/>
      <c r="C72" s="505"/>
      <c r="D72" s="505"/>
      <c r="E72" s="499" t="s">
        <v>136</v>
      </c>
      <c r="F72" s="499"/>
      <c r="G72" s="499"/>
      <c r="H72" s="499"/>
      <c r="I72" s="83">
        <v>3</v>
      </c>
    </row>
    <row r="73" spans="1:9" ht="30.95" customHeight="1" x14ac:dyDescent="0.25">
      <c r="A73" s="538" t="s">
        <v>138</v>
      </c>
      <c r="B73" s="539"/>
      <c r="C73" s="539"/>
      <c r="D73" s="539"/>
      <c r="E73" s="539" t="s">
        <v>76</v>
      </c>
      <c r="F73" s="539"/>
      <c r="G73" s="539"/>
      <c r="H73" s="539"/>
      <c r="I73" s="83">
        <v>6</v>
      </c>
    </row>
    <row r="74" spans="1:9" ht="30" customHeight="1" x14ac:dyDescent="0.25">
      <c r="A74" s="538" t="s">
        <v>11</v>
      </c>
      <c r="B74" s="539"/>
      <c r="C74" s="539"/>
      <c r="D74" s="539"/>
      <c r="E74" s="646" t="s">
        <v>877</v>
      </c>
      <c r="F74" s="646"/>
      <c r="G74" s="646"/>
      <c r="H74" s="646"/>
      <c r="I74" s="103">
        <v>6</v>
      </c>
    </row>
    <row r="75" spans="1:9" ht="30" customHeight="1" x14ac:dyDescent="0.25">
      <c r="A75" s="504" t="s">
        <v>10</v>
      </c>
      <c r="B75" s="505"/>
      <c r="C75" s="505"/>
      <c r="D75" s="505"/>
      <c r="E75" s="506" t="s">
        <v>394</v>
      </c>
      <c r="F75" s="506"/>
      <c r="G75" s="506"/>
      <c r="H75" s="506"/>
      <c r="I75" s="83">
        <v>6</v>
      </c>
    </row>
    <row r="76" spans="1:9" x14ac:dyDescent="0.25">
      <c r="A76" s="500" t="s">
        <v>1572</v>
      </c>
      <c r="B76" s="500"/>
      <c r="C76" s="500"/>
      <c r="D76" s="500"/>
      <c r="E76" s="500"/>
      <c r="F76" s="500"/>
      <c r="G76" s="500"/>
      <c r="H76" s="500"/>
      <c r="I76" s="84">
        <f>SUM(I72:I75)</f>
        <v>21</v>
      </c>
    </row>
    <row r="77" spans="1:9" x14ac:dyDescent="0.25">
      <c r="A77" s="630" t="s">
        <v>1543</v>
      </c>
      <c r="B77" s="630"/>
      <c r="C77" s="630"/>
      <c r="D77" s="630"/>
      <c r="E77" s="630"/>
      <c r="F77" s="630"/>
      <c r="G77" s="630"/>
      <c r="H77" s="630"/>
      <c r="I77" s="86">
        <f>SUM(I11,I76)</f>
        <v>57</v>
      </c>
    </row>
    <row r="78" spans="1:9" x14ac:dyDescent="0.25">
      <c r="A78" s="509" t="s">
        <v>1527</v>
      </c>
      <c r="B78" s="510"/>
      <c r="C78" s="510"/>
      <c r="D78" s="510"/>
      <c r="E78" s="510"/>
      <c r="F78" s="510"/>
      <c r="G78" s="510"/>
      <c r="H78" s="510"/>
      <c r="I78" s="511"/>
    </row>
    <row r="79" spans="1:9" ht="30" customHeight="1" x14ac:dyDescent="0.25">
      <c r="A79" s="504" t="s">
        <v>331</v>
      </c>
      <c r="B79" s="505"/>
      <c r="C79" s="505"/>
      <c r="D79" s="505"/>
      <c r="E79" s="499" t="s">
        <v>2449</v>
      </c>
      <c r="F79" s="499"/>
      <c r="G79" s="499"/>
      <c r="H79" s="499"/>
      <c r="I79" s="83">
        <v>3</v>
      </c>
    </row>
    <row r="80" spans="1:9" ht="29.25" customHeight="1" x14ac:dyDescent="0.25">
      <c r="A80" s="504" t="s">
        <v>2422</v>
      </c>
      <c r="B80" s="505"/>
      <c r="C80" s="505"/>
      <c r="D80" s="505"/>
      <c r="E80" s="506" t="s">
        <v>2450</v>
      </c>
      <c r="F80" s="506"/>
      <c r="G80" s="506"/>
      <c r="H80" s="506"/>
      <c r="I80" s="83">
        <v>3</v>
      </c>
    </row>
    <row r="81" spans="1:9" ht="32.25" customHeight="1" x14ac:dyDescent="0.25">
      <c r="A81" s="504" t="s">
        <v>2</v>
      </c>
      <c r="B81" s="505"/>
      <c r="C81" s="505"/>
      <c r="D81" s="505"/>
      <c r="E81" s="507" t="s">
        <v>2536</v>
      </c>
      <c r="F81" s="507"/>
      <c r="G81" s="507"/>
      <c r="H81" s="507"/>
      <c r="I81" s="83">
        <v>6</v>
      </c>
    </row>
    <row r="82" spans="1:9" ht="46.5" customHeight="1" x14ac:dyDescent="0.25">
      <c r="A82" s="504" t="s">
        <v>1887</v>
      </c>
      <c r="B82" s="505"/>
      <c r="C82" s="505"/>
      <c r="D82" s="505"/>
      <c r="E82" s="505" t="s">
        <v>2671</v>
      </c>
      <c r="F82" s="505"/>
      <c r="G82" s="505"/>
      <c r="H82" s="505"/>
      <c r="I82" s="83">
        <v>6</v>
      </c>
    </row>
    <row r="83" spans="1:9" x14ac:dyDescent="0.25">
      <c r="A83" s="498" t="s">
        <v>362</v>
      </c>
      <c r="B83" s="499"/>
      <c r="C83" s="499"/>
      <c r="D83" s="499"/>
      <c r="E83" s="499" t="s">
        <v>9</v>
      </c>
      <c r="F83" s="499"/>
      <c r="G83" s="499"/>
      <c r="H83" s="499"/>
      <c r="I83" s="83">
        <v>3</v>
      </c>
    </row>
    <row r="84" spans="1:9" x14ac:dyDescent="0.25">
      <c r="A84" s="572" t="s">
        <v>4</v>
      </c>
      <c r="B84" s="512"/>
      <c r="C84" s="512"/>
      <c r="D84" s="512"/>
      <c r="E84" s="512"/>
      <c r="F84" s="512"/>
      <c r="G84" s="512"/>
      <c r="H84" s="512"/>
      <c r="I84" s="103">
        <v>5</v>
      </c>
    </row>
    <row r="85" spans="1:9" x14ac:dyDescent="0.25">
      <c r="A85" s="500" t="s">
        <v>1571</v>
      </c>
      <c r="B85" s="500"/>
      <c r="C85" s="500"/>
      <c r="D85" s="500"/>
      <c r="E85" s="500"/>
      <c r="F85" s="500"/>
      <c r="G85" s="500"/>
      <c r="H85" s="500"/>
      <c r="I85" s="84">
        <f>SUM(I79:I84)</f>
        <v>26</v>
      </c>
    </row>
    <row r="86" spans="1:9" x14ac:dyDescent="0.25">
      <c r="A86" s="630" t="s">
        <v>1396</v>
      </c>
      <c r="B86" s="630"/>
      <c r="C86" s="630"/>
      <c r="D86" s="630"/>
      <c r="E86" s="630"/>
      <c r="F86" s="630"/>
      <c r="G86" s="630"/>
      <c r="H86" s="630"/>
      <c r="I86" s="86">
        <f>SUM(I11,I85)</f>
        <v>62</v>
      </c>
    </row>
    <row r="87" spans="1:9" x14ac:dyDescent="0.25">
      <c r="A87" s="502" t="s">
        <v>6</v>
      </c>
      <c r="B87" s="502"/>
      <c r="C87" s="502"/>
      <c r="D87" s="502"/>
      <c r="E87" s="502"/>
      <c r="F87" s="502"/>
      <c r="G87" s="502"/>
      <c r="H87" s="502"/>
      <c r="I87" s="502"/>
    </row>
    <row r="88" spans="1:9" ht="57.75" customHeight="1" x14ac:dyDescent="0.25">
      <c r="A88" s="503" t="s">
        <v>2421</v>
      </c>
      <c r="B88" s="503"/>
      <c r="C88" s="503"/>
      <c r="D88" s="503"/>
      <c r="E88" s="503"/>
      <c r="F88" s="503"/>
      <c r="G88" s="503"/>
      <c r="H88" s="503"/>
      <c r="I88" s="503"/>
    </row>
    <row r="89" spans="1:9" x14ac:dyDescent="0.25">
      <c r="A89" s="527" t="s">
        <v>560</v>
      </c>
      <c r="B89" s="527"/>
      <c r="C89" s="527" t="s">
        <v>1361</v>
      </c>
      <c r="D89" s="527"/>
      <c r="E89" s="359"/>
      <c r="F89" s="359"/>
      <c r="G89" s="359"/>
      <c r="H89" s="359"/>
      <c r="I89" s="93"/>
    </row>
  </sheetData>
  <sheetProtection password="CA9D" sheet="1" objects="1" scenarios="1"/>
  <mergeCells count="147">
    <mergeCell ref="A1:I1"/>
    <mergeCell ref="A2:I2"/>
    <mergeCell ref="A3:B3"/>
    <mergeCell ref="C3:I3"/>
    <mergeCell ref="B4:E4"/>
    <mergeCell ref="A5:I5"/>
    <mergeCell ref="A9:D9"/>
    <mergeCell ref="E9:H9"/>
    <mergeCell ref="A10:D10"/>
    <mergeCell ref="E10:H10"/>
    <mergeCell ref="A11:H11"/>
    <mergeCell ref="A12:I12"/>
    <mergeCell ref="A6:D6"/>
    <mergeCell ref="E6:H6"/>
    <mergeCell ref="A7:D7"/>
    <mergeCell ref="E7:H7"/>
    <mergeCell ref="A8:D8"/>
    <mergeCell ref="E8:H8"/>
    <mergeCell ref="A16:D16"/>
    <mergeCell ref="E16:H16"/>
    <mergeCell ref="A17:D17"/>
    <mergeCell ref="E17:H17"/>
    <mergeCell ref="A18:D18"/>
    <mergeCell ref="E18:H18"/>
    <mergeCell ref="A13:D13"/>
    <mergeCell ref="E13:H13"/>
    <mergeCell ref="A14:D14"/>
    <mergeCell ref="E14:H14"/>
    <mergeCell ref="A15:D15"/>
    <mergeCell ref="E15:H15"/>
    <mergeCell ref="A24:D24"/>
    <mergeCell ref="E24:H24"/>
    <mergeCell ref="A25:D25"/>
    <mergeCell ref="E25:H25"/>
    <mergeCell ref="A26:D26"/>
    <mergeCell ref="E26:H26"/>
    <mergeCell ref="A19:D19"/>
    <mergeCell ref="E19:H19"/>
    <mergeCell ref="A20:H20"/>
    <mergeCell ref="A21:H21"/>
    <mergeCell ref="A22:I22"/>
    <mergeCell ref="A23:D23"/>
    <mergeCell ref="E23:H23"/>
    <mergeCell ref="A31:I31"/>
    <mergeCell ref="A32:D32"/>
    <mergeCell ref="E32:H32"/>
    <mergeCell ref="A33:D33"/>
    <mergeCell ref="E33:H33"/>
    <mergeCell ref="A34:D34"/>
    <mergeCell ref="E34:H34"/>
    <mergeCell ref="A27:D27"/>
    <mergeCell ref="E27:H27"/>
    <mergeCell ref="A28:D28"/>
    <mergeCell ref="E28:H28"/>
    <mergeCell ref="A29:H29"/>
    <mergeCell ref="A30:H30"/>
    <mergeCell ref="A38:D38"/>
    <mergeCell ref="E38:H38"/>
    <mergeCell ref="A39:H39"/>
    <mergeCell ref="A40:H40"/>
    <mergeCell ref="A41:I41"/>
    <mergeCell ref="A42:D42"/>
    <mergeCell ref="E42:H42"/>
    <mergeCell ref="A35:D35"/>
    <mergeCell ref="E35:H35"/>
    <mergeCell ref="A36:D36"/>
    <mergeCell ref="E36:H36"/>
    <mergeCell ref="A37:D37"/>
    <mergeCell ref="E37:H37"/>
    <mergeCell ref="A46:D46"/>
    <mergeCell ref="E46:H46"/>
    <mergeCell ref="A47:D47"/>
    <mergeCell ref="E47:H47"/>
    <mergeCell ref="A48:D48"/>
    <mergeCell ref="E48:H48"/>
    <mergeCell ref="A43:D43"/>
    <mergeCell ref="E43:H43"/>
    <mergeCell ref="A44:D44"/>
    <mergeCell ref="E44:H44"/>
    <mergeCell ref="A45:D45"/>
    <mergeCell ref="E45:H45"/>
    <mergeCell ref="A54:D54"/>
    <mergeCell ref="E54:H54"/>
    <mergeCell ref="A55:D55"/>
    <mergeCell ref="E55:H55"/>
    <mergeCell ref="A56:D56"/>
    <mergeCell ref="E56:H56"/>
    <mergeCell ref="A49:H49"/>
    <mergeCell ref="A50:H50"/>
    <mergeCell ref="A51:I51"/>
    <mergeCell ref="A52:D52"/>
    <mergeCell ref="E52:H52"/>
    <mergeCell ref="A53:D53"/>
    <mergeCell ref="E53:H53"/>
    <mergeCell ref="A60:H60"/>
    <mergeCell ref="A61:H61"/>
    <mergeCell ref="A62:I62"/>
    <mergeCell ref="A63:D63"/>
    <mergeCell ref="E63:H63"/>
    <mergeCell ref="A64:D64"/>
    <mergeCell ref="E64:H64"/>
    <mergeCell ref="A57:D57"/>
    <mergeCell ref="E57:H57"/>
    <mergeCell ref="A58:D58"/>
    <mergeCell ref="E58:H58"/>
    <mergeCell ref="A59:D59"/>
    <mergeCell ref="E59:H59"/>
    <mergeCell ref="A68:D68"/>
    <mergeCell ref="E68:H68"/>
    <mergeCell ref="A69:H69"/>
    <mergeCell ref="A70:H70"/>
    <mergeCell ref="A71:I71"/>
    <mergeCell ref="A72:D72"/>
    <mergeCell ref="E72:H72"/>
    <mergeCell ref="A65:D65"/>
    <mergeCell ref="E65:H65"/>
    <mergeCell ref="A66:D66"/>
    <mergeCell ref="E66:H66"/>
    <mergeCell ref="A67:D67"/>
    <mergeCell ref="E67:H67"/>
    <mergeCell ref="A76:H76"/>
    <mergeCell ref="A77:H77"/>
    <mergeCell ref="A78:I78"/>
    <mergeCell ref="A79:D79"/>
    <mergeCell ref="E79:H79"/>
    <mergeCell ref="A80:D80"/>
    <mergeCell ref="E80:H80"/>
    <mergeCell ref="A73:D73"/>
    <mergeCell ref="E73:H73"/>
    <mergeCell ref="A74:D74"/>
    <mergeCell ref="E74:H74"/>
    <mergeCell ref="A75:D75"/>
    <mergeCell ref="E75:H75"/>
    <mergeCell ref="A89:B89"/>
    <mergeCell ref="C89:D89"/>
    <mergeCell ref="A84:D84"/>
    <mergeCell ref="E84:H84"/>
    <mergeCell ref="A85:H85"/>
    <mergeCell ref="A86:H86"/>
    <mergeCell ref="A87:I87"/>
    <mergeCell ref="A88:I88"/>
    <mergeCell ref="A81:D81"/>
    <mergeCell ref="E81:H81"/>
    <mergeCell ref="A82:D82"/>
    <mergeCell ref="E82:H82"/>
    <mergeCell ref="A83:D83"/>
    <mergeCell ref="E83:H83"/>
  </mergeCells>
  <hyperlinks>
    <hyperlink ref="A89" location="'Table of Contents'!A1" display="table of contents"/>
    <hyperlink ref="C89:D89"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0" max="16383" man="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J87"/>
  <sheetViews>
    <sheetView view="pageLayout" topLeftCell="A52" zoomScaleNormal="100" workbookViewId="0">
      <selection activeCell="A6" sqref="A6:I85"/>
    </sheetView>
  </sheetViews>
  <sheetFormatPr defaultColWidth="9.140625" defaultRowHeight="15" x14ac:dyDescent="0.25"/>
  <cols>
    <col min="1" max="8" width="9.140625" style="12"/>
    <col min="9" max="9" width="9.140625" style="2"/>
    <col min="10" max="16384" width="9.140625" style="12"/>
  </cols>
  <sheetData>
    <row r="1" spans="1:9" x14ac:dyDescent="0.25">
      <c r="A1" s="493" t="s">
        <v>1583</v>
      </c>
      <c r="B1" s="493"/>
      <c r="C1" s="493"/>
      <c r="D1" s="493"/>
      <c r="E1" s="493"/>
      <c r="F1" s="493"/>
      <c r="G1" s="493"/>
      <c r="H1" s="493"/>
      <c r="I1" s="493"/>
    </row>
    <row r="2" spans="1:9" x14ac:dyDescent="0.25">
      <c r="A2" s="493" t="s">
        <v>1584</v>
      </c>
      <c r="B2" s="493"/>
      <c r="C2" s="493"/>
      <c r="D2" s="493"/>
      <c r="E2" s="493"/>
      <c r="F2" s="493"/>
      <c r="G2" s="493"/>
      <c r="H2" s="493"/>
      <c r="I2" s="493"/>
    </row>
    <row r="3" spans="1:9" x14ac:dyDescent="0.25">
      <c r="A3" s="492" t="s">
        <v>27</v>
      </c>
      <c r="B3" s="492"/>
      <c r="C3" s="492"/>
      <c r="D3" s="492"/>
      <c r="E3" s="492"/>
      <c r="F3" s="492"/>
      <c r="G3" s="492"/>
      <c r="H3" s="492"/>
      <c r="I3" s="492"/>
    </row>
    <row r="4" spans="1:9" ht="14.65" x14ac:dyDescent="0.3">
      <c r="A4" s="13" t="s">
        <v>29</v>
      </c>
      <c r="B4" s="14"/>
    </row>
    <row r="5" spans="1:9" x14ac:dyDescent="0.25">
      <c r="A5" s="494"/>
      <c r="B5" s="494"/>
      <c r="C5" s="494"/>
      <c r="D5" s="494"/>
      <c r="E5" s="494"/>
      <c r="F5" s="494"/>
      <c r="G5" s="494"/>
      <c r="H5" s="494"/>
      <c r="I5" s="494"/>
    </row>
    <row r="6" spans="1:9" x14ac:dyDescent="0.25">
      <c r="A6" s="495" t="s">
        <v>1385</v>
      </c>
      <c r="B6" s="496"/>
      <c r="C6" s="496"/>
      <c r="D6" s="496"/>
      <c r="E6" s="496"/>
      <c r="F6" s="496"/>
      <c r="G6" s="496"/>
      <c r="H6" s="496"/>
      <c r="I6" s="497"/>
    </row>
    <row r="7" spans="1:9" x14ac:dyDescent="0.25">
      <c r="A7" s="485"/>
      <c r="B7" s="484"/>
      <c r="C7" s="484"/>
      <c r="D7" s="484"/>
      <c r="E7" s="484"/>
      <c r="F7" s="484"/>
      <c r="G7" s="484"/>
      <c r="H7" s="484"/>
      <c r="I7" s="39"/>
    </row>
    <row r="8" spans="1:9" ht="15" customHeight="1" x14ac:dyDescent="0.25">
      <c r="A8" s="489"/>
      <c r="B8" s="478"/>
      <c r="C8" s="478"/>
      <c r="D8" s="478"/>
      <c r="E8" s="484"/>
      <c r="F8" s="484"/>
      <c r="G8" s="484"/>
      <c r="H8" s="484"/>
      <c r="I8" s="39"/>
    </row>
    <row r="9" spans="1:9" x14ac:dyDescent="0.25">
      <c r="A9" s="485"/>
      <c r="B9" s="484"/>
      <c r="C9" s="484"/>
      <c r="D9" s="484"/>
      <c r="E9" s="484"/>
      <c r="F9" s="484"/>
      <c r="G9" s="484"/>
      <c r="H9" s="484"/>
      <c r="I9" s="39"/>
    </row>
    <row r="10" spans="1:9" x14ac:dyDescent="0.25">
      <c r="A10" s="485"/>
      <c r="B10" s="484"/>
      <c r="C10" s="484"/>
      <c r="D10" s="484"/>
      <c r="E10" s="484"/>
      <c r="F10" s="484"/>
      <c r="G10" s="484"/>
      <c r="H10" s="484"/>
      <c r="I10" s="39"/>
    </row>
    <row r="11" spans="1:9" ht="15" customHeight="1" x14ac:dyDescent="0.25">
      <c r="A11" s="485"/>
      <c r="B11" s="484"/>
      <c r="C11" s="484"/>
      <c r="D11" s="484"/>
      <c r="E11" s="484"/>
      <c r="F11" s="484"/>
      <c r="G11" s="484"/>
      <c r="H11" s="484"/>
      <c r="I11" s="39"/>
    </row>
    <row r="12" spans="1:9" x14ac:dyDescent="0.25">
      <c r="A12" s="485"/>
      <c r="B12" s="484"/>
      <c r="C12" s="484"/>
      <c r="D12" s="484"/>
      <c r="E12" s="484"/>
      <c r="F12" s="484"/>
      <c r="G12" s="484"/>
      <c r="H12" s="484"/>
      <c r="I12" s="39"/>
    </row>
    <row r="13" spans="1:9" ht="30" customHeight="1" x14ac:dyDescent="0.25">
      <c r="A13" s="485"/>
      <c r="B13" s="484"/>
      <c r="C13" s="484"/>
      <c r="D13" s="484"/>
      <c r="E13" s="484"/>
      <c r="F13" s="484"/>
      <c r="G13" s="484"/>
      <c r="H13" s="484"/>
      <c r="I13" s="39"/>
    </row>
    <row r="14" spans="1:9" ht="30" customHeight="1" x14ac:dyDescent="0.25">
      <c r="A14" s="489"/>
      <c r="B14" s="478"/>
      <c r="C14" s="478"/>
      <c r="D14" s="478"/>
      <c r="E14" s="481"/>
      <c r="F14" s="481"/>
      <c r="G14" s="481"/>
      <c r="H14" s="481"/>
      <c r="I14" s="39"/>
    </row>
    <row r="15" spans="1:9" ht="30" customHeight="1" x14ac:dyDescent="0.25">
      <c r="A15" s="489"/>
      <c r="B15" s="478"/>
      <c r="C15" s="478"/>
      <c r="D15" s="478"/>
      <c r="E15" s="481"/>
      <c r="F15" s="481"/>
      <c r="G15" s="481"/>
      <c r="H15" s="481"/>
      <c r="I15" s="39"/>
    </row>
    <row r="16" spans="1:9" ht="15" customHeight="1" x14ac:dyDescent="0.25">
      <c r="A16" s="489"/>
      <c r="B16" s="478"/>
      <c r="C16" s="478"/>
      <c r="D16" s="478"/>
      <c r="E16" s="484"/>
      <c r="F16" s="484"/>
      <c r="G16" s="484"/>
      <c r="H16" s="484"/>
      <c r="I16" s="39"/>
    </row>
    <row r="17" spans="1:10" x14ac:dyDescent="0.25">
      <c r="A17" s="489"/>
      <c r="B17" s="478"/>
      <c r="C17" s="478"/>
      <c r="D17" s="478"/>
      <c r="E17" s="484"/>
      <c r="F17" s="484"/>
      <c r="G17" s="484"/>
      <c r="H17" s="484"/>
      <c r="I17" s="39"/>
    </row>
    <row r="18" spans="1:10" x14ac:dyDescent="0.25">
      <c r="A18" s="489"/>
      <c r="B18" s="478"/>
      <c r="C18" s="478"/>
      <c r="D18" s="478"/>
      <c r="E18" s="484"/>
      <c r="F18" s="484"/>
      <c r="G18" s="484"/>
      <c r="H18" s="484"/>
      <c r="I18" s="39"/>
    </row>
    <row r="19" spans="1:10" ht="15" customHeight="1" x14ac:dyDescent="0.25">
      <c r="A19" s="485"/>
      <c r="B19" s="484"/>
      <c r="C19" s="484"/>
      <c r="D19" s="484"/>
      <c r="E19" s="484"/>
      <c r="F19" s="484"/>
      <c r="G19" s="484"/>
      <c r="H19" s="484"/>
      <c r="I19" s="39"/>
    </row>
    <row r="20" spans="1:10" x14ac:dyDescent="0.25">
      <c r="A20" s="485"/>
      <c r="B20" s="484"/>
      <c r="C20" s="484"/>
      <c r="D20" s="484"/>
      <c r="E20" s="484"/>
      <c r="F20" s="484"/>
      <c r="G20" s="484"/>
      <c r="H20" s="484"/>
      <c r="I20" s="39"/>
    </row>
    <row r="21" spans="1:10" x14ac:dyDescent="0.25">
      <c r="A21" s="485"/>
      <c r="B21" s="484"/>
      <c r="C21" s="484"/>
      <c r="D21" s="484"/>
      <c r="E21" s="484"/>
      <c r="F21" s="484"/>
      <c r="G21" s="484"/>
      <c r="H21" s="484"/>
      <c r="I21" s="39"/>
    </row>
    <row r="22" spans="1:10" ht="15" customHeight="1" x14ac:dyDescent="0.25">
      <c r="A22" s="473" t="s">
        <v>1563</v>
      </c>
      <c r="B22" s="474"/>
      <c r="C22" s="474"/>
      <c r="D22" s="474"/>
      <c r="E22" s="474"/>
      <c r="F22" s="474"/>
      <c r="G22" s="474"/>
      <c r="H22" s="474"/>
      <c r="I22" s="55"/>
    </row>
    <row r="23" spans="1:10" s="20" customFormat="1" x14ac:dyDescent="0.25">
      <c r="A23" s="475" t="s">
        <v>1520</v>
      </c>
      <c r="B23" s="476"/>
      <c r="C23" s="476"/>
      <c r="D23" s="476"/>
      <c r="E23" s="476"/>
      <c r="F23" s="476"/>
      <c r="G23" s="476"/>
      <c r="H23" s="476"/>
      <c r="I23" s="477"/>
    </row>
    <row r="24" spans="1:10" s="20" customFormat="1" x14ac:dyDescent="0.25">
      <c r="A24" s="486"/>
      <c r="B24" s="487"/>
      <c r="C24" s="487"/>
      <c r="D24" s="487"/>
      <c r="E24" s="488"/>
      <c r="F24" s="488"/>
      <c r="G24" s="488"/>
      <c r="H24" s="488"/>
      <c r="I24" s="38"/>
    </row>
    <row r="25" spans="1:10" s="20" customFormat="1" x14ac:dyDescent="0.25">
      <c r="A25" s="489"/>
      <c r="B25" s="478"/>
      <c r="C25" s="478"/>
      <c r="D25" s="478"/>
      <c r="E25" s="484"/>
      <c r="F25" s="484"/>
      <c r="G25" s="484"/>
      <c r="H25" s="484"/>
      <c r="I25" s="39"/>
    </row>
    <row r="26" spans="1:10" s="20" customFormat="1" x14ac:dyDescent="0.25">
      <c r="A26" s="485"/>
      <c r="B26" s="484"/>
      <c r="C26" s="484"/>
      <c r="D26" s="484"/>
      <c r="E26" s="484"/>
      <c r="F26" s="484"/>
      <c r="G26" s="484"/>
      <c r="H26" s="484"/>
      <c r="I26" s="39"/>
    </row>
    <row r="27" spans="1:10" s="20" customFormat="1" x14ac:dyDescent="0.25">
      <c r="A27" s="485"/>
      <c r="B27" s="484"/>
      <c r="C27" s="484"/>
      <c r="D27" s="484"/>
      <c r="E27" s="484"/>
      <c r="F27" s="484"/>
      <c r="G27" s="484"/>
      <c r="H27" s="484"/>
      <c r="I27" s="39"/>
    </row>
    <row r="28" spans="1:10" s="20" customFormat="1" x14ac:dyDescent="0.25">
      <c r="A28" s="471" t="s">
        <v>1387</v>
      </c>
      <c r="B28" s="472"/>
      <c r="C28" s="472"/>
      <c r="D28" s="472"/>
      <c r="E28" s="472"/>
      <c r="F28" s="472"/>
      <c r="G28" s="472"/>
      <c r="H28" s="472"/>
      <c r="I28" s="53">
        <f>SUM(I24:I27)</f>
        <v>0</v>
      </c>
    </row>
    <row r="29" spans="1:10" s="20" customFormat="1" x14ac:dyDescent="0.25">
      <c r="A29" s="473" t="s">
        <v>1388</v>
      </c>
      <c r="B29" s="474"/>
      <c r="C29" s="474"/>
      <c r="D29" s="474"/>
      <c r="E29" s="474"/>
      <c r="F29" s="474"/>
      <c r="G29" s="474"/>
      <c r="H29" s="474"/>
      <c r="I29" s="56" t="e">
        <f>SUM(#REF!,I28)</f>
        <v>#REF!</v>
      </c>
    </row>
    <row r="30" spans="1:10" s="20" customFormat="1" x14ac:dyDescent="0.25">
      <c r="A30" s="475" t="s">
        <v>1521</v>
      </c>
      <c r="B30" s="476"/>
      <c r="C30" s="476"/>
      <c r="D30" s="476"/>
      <c r="E30" s="476"/>
      <c r="F30" s="476"/>
      <c r="G30" s="476"/>
      <c r="H30" s="476"/>
      <c r="I30" s="477"/>
    </row>
    <row r="31" spans="1:10" s="20" customFormat="1" ht="15" customHeight="1" x14ac:dyDescent="0.25">
      <c r="A31" s="478" t="s">
        <v>13</v>
      </c>
      <c r="B31" s="478"/>
      <c r="C31" s="478"/>
      <c r="D31" s="478"/>
      <c r="E31" s="483" t="s">
        <v>694</v>
      </c>
      <c r="F31" s="483"/>
      <c r="G31" s="483"/>
      <c r="H31" s="483"/>
      <c r="I31" s="61">
        <v>3</v>
      </c>
      <c r="J31" s="37"/>
    </row>
    <row r="32" spans="1:10" s="20" customFormat="1" ht="15" customHeight="1" x14ac:dyDescent="0.25">
      <c r="A32" s="482" t="s">
        <v>524</v>
      </c>
      <c r="B32" s="482"/>
      <c r="C32" s="482"/>
      <c r="D32" s="482"/>
      <c r="E32" s="482" t="s">
        <v>1715</v>
      </c>
      <c r="F32" s="482"/>
      <c r="G32" s="482"/>
      <c r="H32" s="482"/>
      <c r="I32" s="67">
        <v>3</v>
      </c>
      <c r="J32" s="37"/>
    </row>
    <row r="33" spans="1:10" s="20" customFormat="1" ht="15" customHeight="1" x14ac:dyDescent="0.25">
      <c r="A33" s="478" t="s">
        <v>11</v>
      </c>
      <c r="B33" s="478"/>
      <c r="C33" s="478"/>
      <c r="D33" s="478"/>
      <c r="E33" s="480" t="s">
        <v>159</v>
      </c>
      <c r="F33" s="480"/>
      <c r="G33" s="480"/>
      <c r="H33" s="480"/>
      <c r="I33" s="61">
        <v>6</v>
      </c>
      <c r="J33" s="37"/>
    </row>
    <row r="34" spans="1:10" s="20" customFormat="1" ht="15" customHeight="1" x14ac:dyDescent="0.25">
      <c r="A34" s="484" t="s">
        <v>1695</v>
      </c>
      <c r="B34" s="484"/>
      <c r="C34" s="484"/>
      <c r="D34" s="484"/>
      <c r="E34" s="478" t="s">
        <v>1694</v>
      </c>
      <c r="F34" s="478"/>
      <c r="G34" s="478"/>
      <c r="H34" s="478"/>
      <c r="I34" s="61">
        <v>3</v>
      </c>
      <c r="J34" s="37"/>
    </row>
    <row r="35" spans="1:10" s="20" customFormat="1" ht="15" customHeight="1" x14ac:dyDescent="0.25">
      <c r="A35" s="479" t="s">
        <v>1699</v>
      </c>
      <c r="B35" s="479"/>
      <c r="C35" s="479"/>
      <c r="D35" s="479"/>
      <c r="E35" s="481" t="s">
        <v>496</v>
      </c>
      <c r="F35" s="481"/>
      <c r="G35" s="481"/>
      <c r="H35" s="481"/>
      <c r="I35" s="68">
        <v>6</v>
      </c>
      <c r="J35" s="37"/>
    </row>
    <row r="36" spans="1:10" s="20" customFormat="1" ht="15" customHeight="1" x14ac:dyDescent="0.25">
      <c r="A36" s="479" t="s">
        <v>10</v>
      </c>
      <c r="B36" s="479"/>
      <c r="C36" s="479"/>
      <c r="D36" s="479"/>
      <c r="E36" s="481" t="s">
        <v>394</v>
      </c>
      <c r="F36" s="481"/>
      <c r="G36" s="481"/>
      <c r="H36" s="481"/>
      <c r="I36" s="68">
        <v>6</v>
      </c>
    </row>
    <row r="37" spans="1:10" s="20" customFormat="1" ht="15" customHeight="1" x14ac:dyDescent="0.25">
      <c r="A37" s="478" t="s">
        <v>1709</v>
      </c>
      <c r="B37" s="478"/>
      <c r="C37" s="478"/>
      <c r="D37" s="478"/>
      <c r="E37" s="480" t="s">
        <v>1708</v>
      </c>
      <c r="F37" s="480"/>
      <c r="G37" s="480"/>
      <c r="H37" s="480"/>
      <c r="I37" s="61">
        <v>3</v>
      </c>
    </row>
    <row r="38" spans="1:10" s="20" customFormat="1" ht="15" customHeight="1" x14ac:dyDescent="0.25">
      <c r="A38" s="478" t="s">
        <v>727</v>
      </c>
      <c r="B38" s="478"/>
      <c r="C38" s="478"/>
      <c r="D38" s="478"/>
      <c r="E38" s="479" t="s">
        <v>782</v>
      </c>
      <c r="F38" s="479"/>
      <c r="G38" s="479"/>
      <c r="H38" s="479"/>
      <c r="I38" s="61">
        <v>3</v>
      </c>
    </row>
    <row r="39" spans="1:10" s="20" customFormat="1" ht="15" customHeight="1" x14ac:dyDescent="0.25">
      <c r="A39" s="470" t="s">
        <v>1519</v>
      </c>
      <c r="B39" s="470"/>
      <c r="C39" s="470"/>
      <c r="D39" s="470"/>
      <c r="E39" s="470"/>
      <c r="F39" s="470"/>
      <c r="G39" s="470"/>
      <c r="H39" s="470"/>
      <c r="I39" s="470"/>
    </row>
    <row r="40" spans="1:10" s="20" customFormat="1" ht="15" customHeight="1" x14ac:dyDescent="0.25">
      <c r="A40" s="470" t="s">
        <v>1726</v>
      </c>
      <c r="B40" s="470"/>
      <c r="C40" s="470"/>
      <c r="D40" s="470"/>
      <c r="E40" s="470"/>
      <c r="F40" s="470"/>
      <c r="G40" s="470"/>
      <c r="H40" s="470"/>
      <c r="I40" s="470"/>
    </row>
    <row r="41" spans="1:10" s="20" customFormat="1" ht="15" customHeight="1" x14ac:dyDescent="0.25">
      <c r="A41" s="485"/>
      <c r="B41" s="484"/>
      <c r="C41" s="484"/>
      <c r="D41" s="484"/>
      <c r="E41" s="484"/>
      <c r="F41" s="484"/>
      <c r="G41" s="484"/>
      <c r="H41" s="484"/>
      <c r="I41" s="39"/>
    </row>
    <row r="42" spans="1:10" s="20" customFormat="1" ht="15" customHeight="1" x14ac:dyDescent="0.25">
      <c r="A42" s="471" t="s">
        <v>1389</v>
      </c>
      <c r="B42" s="472"/>
      <c r="C42" s="472"/>
      <c r="D42" s="472"/>
      <c r="E42" s="472"/>
      <c r="F42" s="472"/>
      <c r="G42" s="472"/>
      <c r="H42" s="472"/>
      <c r="I42" s="53">
        <f>SUM(I41:I41)</f>
        <v>0</v>
      </c>
    </row>
    <row r="43" spans="1:10" s="20" customFormat="1" ht="15" customHeight="1" x14ac:dyDescent="0.25">
      <c r="A43" s="473" t="s">
        <v>1390</v>
      </c>
      <c r="B43" s="474"/>
      <c r="C43" s="474"/>
      <c r="D43" s="474"/>
      <c r="E43" s="474"/>
      <c r="F43" s="474"/>
      <c r="G43" s="474"/>
      <c r="H43" s="474"/>
      <c r="I43" s="56" t="e">
        <f>SUM(#REF!,I42)</f>
        <v>#REF!</v>
      </c>
    </row>
    <row r="44" spans="1:10" ht="15" customHeight="1" x14ac:dyDescent="0.25">
      <c r="A44" s="475" t="s">
        <v>1522</v>
      </c>
      <c r="B44" s="476"/>
      <c r="C44" s="476"/>
      <c r="D44" s="476"/>
      <c r="E44" s="476"/>
      <c r="F44" s="476"/>
      <c r="G44" s="476"/>
      <c r="H44" s="476"/>
      <c r="I44" s="477"/>
      <c r="J44" s="20"/>
    </row>
    <row r="45" spans="1:10" ht="15" customHeight="1" x14ac:dyDescent="0.25">
      <c r="A45" s="486"/>
      <c r="B45" s="487"/>
      <c r="C45" s="487"/>
      <c r="D45" s="487"/>
      <c r="E45" s="488"/>
      <c r="F45" s="488"/>
      <c r="G45" s="488"/>
      <c r="H45" s="488"/>
      <c r="I45" s="38"/>
      <c r="J45" s="20"/>
    </row>
    <row r="46" spans="1:10" ht="15" customHeight="1" x14ac:dyDescent="0.25">
      <c r="A46" s="489"/>
      <c r="B46" s="478"/>
      <c r="C46" s="478"/>
      <c r="D46" s="478"/>
      <c r="E46" s="484"/>
      <c r="F46" s="484"/>
      <c r="G46" s="484"/>
      <c r="H46" s="484"/>
      <c r="I46" s="39"/>
      <c r="J46" s="20"/>
    </row>
    <row r="47" spans="1:10" x14ac:dyDescent="0.25">
      <c r="A47" s="485"/>
      <c r="B47" s="484"/>
      <c r="C47" s="484"/>
      <c r="D47" s="484"/>
      <c r="E47" s="484"/>
      <c r="F47" s="484"/>
      <c r="G47" s="484"/>
      <c r="H47" s="484"/>
      <c r="I47" s="39"/>
      <c r="J47" s="20"/>
    </row>
    <row r="48" spans="1:10" x14ac:dyDescent="0.25">
      <c r="A48" s="485"/>
      <c r="B48" s="484"/>
      <c r="C48" s="484"/>
      <c r="D48" s="484"/>
      <c r="E48" s="484"/>
      <c r="F48" s="484"/>
      <c r="G48" s="484"/>
      <c r="H48" s="484"/>
      <c r="I48" s="39"/>
      <c r="J48" s="20"/>
    </row>
    <row r="49" spans="1:10" x14ac:dyDescent="0.25">
      <c r="A49" s="471" t="s">
        <v>1544</v>
      </c>
      <c r="B49" s="472"/>
      <c r="C49" s="472"/>
      <c r="D49" s="472"/>
      <c r="E49" s="472"/>
      <c r="F49" s="472"/>
      <c r="G49" s="472"/>
      <c r="H49" s="472"/>
      <c r="I49" s="53">
        <f>SUM(I45:I48)</f>
        <v>0</v>
      </c>
    </row>
    <row r="50" spans="1:10" x14ac:dyDescent="0.25">
      <c r="A50" s="473" t="s">
        <v>1545</v>
      </c>
      <c r="B50" s="474"/>
      <c r="C50" s="474"/>
      <c r="D50" s="474"/>
      <c r="E50" s="474"/>
      <c r="F50" s="474"/>
      <c r="G50" s="474"/>
      <c r="H50" s="474"/>
      <c r="I50" s="56" t="e">
        <f>SUM(#REF!,I49)</f>
        <v>#REF!</v>
      </c>
    </row>
    <row r="51" spans="1:10" x14ac:dyDescent="0.25">
      <c r="A51" s="475" t="s">
        <v>1523</v>
      </c>
      <c r="B51" s="476"/>
      <c r="C51" s="476"/>
      <c r="D51" s="476"/>
      <c r="E51" s="476"/>
      <c r="F51" s="476"/>
      <c r="G51" s="476"/>
      <c r="H51" s="476"/>
      <c r="I51" s="477"/>
    </row>
    <row r="52" spans="1:10" x14ac:dyDescent="0.25">
      <c r="A52" s="486"/>
      <c r="B52" s="487"/>
      <c r="C52" s="487"/>
      <c r="D52" s="487"/>
      <c r="E52" s="488"/>
      <c r="F52" s="488"/>
      <c r="G52" s="488"/>
      <c r="H52" s="488"/>
      <c r="I52" s="38"/>
    </row>
    <row r="53" spans="1:10" x14ac:dyDescent="0.25">
      <c r="A53" s="489"/>
      <c r="B53" s="478"/>
      <c r="C53" s="478"/>
      <c r="D53" s="478"/>
      <c r="E53" s="484"/>
      <c r="F53" s="484"/>
      <c r="G53" s="484"/>
      <c r="H53" s="484"/>
      <c r="I53" s="39"/>
    </row>
    <row r="54" spans="1:10" x14ac:dyDescent="0.25">
      <c r="A54" s="485"/>
      <c r="B54" s="484"/>
      <c r="C54" s="484"/>
      <c r="D54" s="484"/>
      <c r="E54" s="484"/>
      <c r="F54" s="484"/>
      <c r="G54" s="484"/>
      <c r="H54" s="484"/>
      <c r="I54" s="39"/>
    </row>
    <row r="55" spans="1:10" x14ac:dyDescent="0.25">
      <c r="A55" s="485"/>
      <c r="B55" s="484"/>
      <c r="C55" s="484"/>
      <c r="D55" s="484"/>
      <c r="E55" s="484"/>
      <c r="F55" s="484"/>
      <c r="G55" s="484"/>
      <c r="H55" s="484"/>
      <c r="I55" s="39"/>
    </row>
    <row r="56" spans="1:10" x14ac:dyDescent="0.25">
      <c r="A56" s="471" t="s">
        <v>1547</v>
      </c>
      <c r="B56" s="472"/>
      <c r="C56" s="472"/>
      <c r="D56" s="472"/>
      <c r="E56" s="472"/>
      <c r="F56" s="472"/>
      <c r="G56" s="472"/>
      <c r="H56" s="472"/>
      <c r="I56" s="53">
        <f>SUM(I52:I55)</f>
        <v>0</v>
      </c>
    </row>
    <row r="57" spans="1:10" x14ac:dyDescent="0.25">
      <c r="A57" s="473" t="s">
        <v>1546</v>
      </c>
      <c r="B57" s="474"/>
      <c r="C57" s="474"/>
      <c r="D57" s="474"/>
      <c r="E57" s="474"/>
      <c r="F57" s="474"/>
      <c r="G57" s="474"/>
      <c r="H57" s="474"/>
      <c r="I57" s="56">
        <f>SUM(I22,I56)</f>
        <v>0</v>
      </c>
    </row>
    <row r="58" spans="1:10" s="57" customFormat="1" x14ac:dyDescent="0.25">
      <c r="A58" s="475" t="s">
        <v>1524</v>
      </c>
      <c r="B58" s="476"/>
      <c r="C58" s="476"/>
      <c r="D58" s="476"/>
      <c r="E58" s="476"/>
      <c r="F58" s="476"/>
      <c r="G58" s="476"/>
      <c r="H58" s="476"/>
      <c r="I58" s="477"/>
      <c r="J58" s="12"/>
    </row>
    <row r="59" spans="1:10" x14ac:dyDescent="0.25">
      <c r="A59" s="486"/>
      <c r="B59" s="487"/>
      <c r="C59" s="487"/>
      <c r="D59" s="487"/>
      <c r="E59" s="488"/>
      <c r="F59" s="488"/>
      <c r="G59" s="488"/>
      <c r="H59" s="488"/>
      <c r="I59" s="38"/>
    </row>
    <row r="60" spans="1:10" x14ac:dyDescent="0.25">
      <c r="A60" s="489"/>
      <c r="B60" s="478"/>
      <c r="C60" s="478"/>
      <c r="D60" s="478"/>
      <c r="E60" s="484"/>
      <c r="F60" s="484"/>
      <c r="G60" s="484"/>
      <c r="H60" s="484"/>
      <c r="I60" s="39"/>
    </row>
    <row r="61" spans="1:10" x14ac:dyDescent="0.25">
      <c r="A61" s="485"/>
      <c r="B61" s="484"/>
      <c r="C61" s="484"/>
      <c r="D61" s="484"/>
      <c r="E61" s="484"/>
      <c r="F61" s="484"/>
      <c r="G61" s="484"/>
      <c r="H61" s="484"/>
      <c r="I61" s="39"/>
    </row>
    <row r="62" spans="1:10" x14ac:dyDescent="0.25">
      <c r="A62" s="485"/>
      <c r="B62" s="484"/>
      <c r="C62" s="484"/>
      <c r="D62" s="484"/>
      <c r="E62" s="484"/>
      <c r="F62" s="484"/>
      <c r="G62" s="484"/>
      <c r="H62" s="484"/>
      <c r="I62" s="39"/>
    </row>
    <row r="63" spans="1:10" x14ac:dyDescent="0.25">
      <c r="A63" s="471" t="s">
        <v>1391</v>
      </c>
      <c r="B63" s="472"/>
      <c r="C63" s="472"/>
      <c r="D63" s="472"/>
      <c r="E63" s="472"/>
      <c r="F63" s="472"/>
      <c r="G63" s="472"/>
      <c r="H63" s="472"/>
      <c r="I63" s="53">
        <f>SUM(I59:I62)</f>
        <v>0</v>
      </c>
      <c r="J63" s="57"/>
    </row>
    <row r="64" spans="1:10" x14ac:dyDescent="0.25">
      <c r="A64" s="473" t="s">
        <v>1392</v>
      </c>
      <c r="B64" s="474"/>
      <c r="C64" s="474"/>
      <c r="D64" s="474"/>
      <c r="E64" s="474"/>
      <c r="F64" s="474"/>
      <c r="G64" s="474"/>
      <c r="H64" s="474"/>
      <c r="I64" s="56">
        <f>SUM(I22,I63)</f>
        <v>0</v>
      </c>
    </row>
    <row r="65" spans="1:9" x14ac:dyDescent="0.25">
      <c r="A65" s="475" t="s">
        <v>1525</v>
      </c>
      <c r="B65" s="476"/>
      <c r="C65" s="476"/>
      <c r="D65" s="476"/>
      <c r="E65" s="476"/>
      <c r="F65" s="476"/>
      <c r="G65" s="476"/>
      <c r="H65" s="476"/>
      <c r="I65" s="477"/>
    </row>
    <row r="66" spans="1:9" x14ac:dyDescent="0.25">
      <c r="A66" s="486"/>
      <c r="B66" s="487"/>
      <c r="C66" s="487"/>
      <c r="D66" s="487"/>
      <c r="E66" s="488"/>
      <c r="F66" s="488"/>
      <c r="G66" s="488"/>
      <c r="H66" s="488"/>
      <c r="I66" s="38"/>
    </row>
    <row r="67" spans="1:9" x14ac:dyDescent="0.25">
      <c r="A67" s="489"/>
      <c r="B67" s="478"/>
      <c r="C67" s="478"/>
      <c r="D67" s="478"/>
      <c r="E67" s="484"/>
      <c r="F67" s="484"/>
      <c r="G67" s="484"/>
      <c r="H67" s="484"/>
      <c r="I67" s="39"/>
    </row>
    <row r="68" spans="1:9" x14ac:dyDescent="0.25">
      <c r="A68" s="485"/>
      <c r="B68" s="484"/>
      <c r="C68" s="484"/>
      <c r="D68" s="484"/>
      <c r="E68" s="484"/>
      <c r="F68" s="484"/>
      <c r="G68" s="484"/>
      <c r="H68" s="484"/>
      <c r="I68" s="39"/>
    </row>
    <row r="69" spans="1:9" x14ac:dyDescent="0.25">
      <c r="A69" s="485"/>
      <c r="B69" s="484"/>
      <c r="C69" s="484"/>
      <c r="D69" s="484"/>
      <c r="E69" s="484"/>
      <c r="F69" s="484"/>
      <c r="G69" s="484"/>
      <c r="H69" s="484"/>
      <c r="I69" s="39"/>
    </row>
    <row r="70" spans="1:9" x14ac:dyDescent="0.25">
      <c r="A70" s="471" t="s">
        <v>1551</v>
      </c>
      <c r="B70" s="472"/>
      <c r="C70" s="472"/>
      <c r="D70" s="472"/>
      <c r="E70" s="472"/>
      <c r="F70" s="472"/>
      <c r="G70" s="472"/>
      <c r="H70" s="472"/>
      <c r="I70" s="53">
        <f>SUM(I66:I69)</f>
        <v>0</v>
      </c>
    </row>
    <row r="71" spans="1:9" x14ac:dyDescent="0.25">
      <c r="A71" s="473" t="s">
        <v>1548</v>
      </c>
      <c r="B71" s="474"/>
      <c r="C71" s="474"/>
      <c r="D71" s="474"/>
      <c r="E71" s="474"/>
      <c r="F71" s="474"/>
      <c r="G71" s="474"/>
      <c r="H71" s="474"/>
      <c r="I71" s="56">
        <f>SUM(I22,I70)</f>
        <v>0</v>
      </c>
    </row>
    <row r="72" spans="1:9" x14ac:dyDescent="0.25">
      <c r="A72" s="475" t="s">
        <v>1526</v>
      </c>
      <c r="B72" s="476"/>
      <c r="C72" s="476"/>
      <c r="D72" s="476"/>
      <c r="E72" s="476"/>
      <c r="F72" s="476"/>
      <c r="G72" s="476"/>
      <c r="H72" s="476"/>
      <c r="I72" s="477"/>
    </row>
    <row r="73" spans="1:9" x14ac:dyDescent="0.25">
      <c r="A73" s="486"/>
      <c r="B73" s="487"/>
      <c r="C73" s="487"/>
      <c r="D73" s="487"/>
      <c r="E73" s="488"/>
      <c r="F73" s="488"/>
      <c r="G73" s="488"/>
      <c r="H73" s="488"/>
      <c r="I73" s="38"/>
    </row>
    <row r="74" spans="1:9" x14ac:dyDescent="0.25">
      <c r="A74" s="489"/>
      <c r="B74" s="478"/>
      <c r="C74" s="478"/>
      <c r="D74" s="478"/>
      <c r="E74" s="484"/>
      <c r="F74" s="484"/>
      <c r="G74" s="484"/>
      <c r="H74" s="484"/>
      <c r="I74" s="39"/>
    </row>
    <row r="75" spans="1:9" x14ac:dyDescent="0.25">
      <c r="A75" s="485"/>
      <c r="B75" s="484"/>
      <c r="C75" s="484"/>
      <c r="D75" s="484"/>
      <c r="E75" s="484"/>
      <c r="F75" s="484"/>
      <c r="G75" s="484"/>
      <c r="H75" s="484"/>
      <c r="I75" s="39"/>
    </row>
    <row r="76" spans="1:9" x14ac:dyDescent="0.25">
      <c r="A76" s="490"/>
      <c r="B76" s="491"/>
      <c r="C76" s="491"/>
      <c r="D76" s="491"/>
      <c r="E76" s="491"/>
      <c r="F76" s="491"/>
      <c r="G76" s="491"/>
      <c r="H76" s="491"/>
      <c r="I76" s="42"/>
    </row>
    <row r="77" spans="1:9" x14ac:dyDescent="0.25">
      <c r="A77" s="471" t="s">
        <v>1542</v>
      </c>
      <c r="B77" s="472"/>
      <c r="C77" s="472"/>
      <c r="D77" s="472"/>
      <c r="E77" s="472"/>
      <c r="F77" s="472"/>
      <c r="G77" s="472"/>
      <c r="H77" s="472"/>
      <c r="I77" s="53">
        <f>SUM(I73:I76)</f>
        <v>0</v>
      </c>
    </row>
    <row r="78" spans="1:9" x14ac:dyDescent="0.25">
      <c r="A78" s="473" t="s">
        <v>1543</v>
      </c>
      <c r="B78" s="474"/>
      <c r="C78" s="474"/>
      <c r="D78" s="474"/>
      <c r="E78" s="474"/>
      <c r="F78" s="474"/>
      <c r="G78" s="474"/>
      <c r="H78" s="474"/>
      <c r="I78" s="56">
        <f>SUM(I22,I77)</f>
        <v>0</v>
      </c>
    </row>
    <row r="79" spans="1:9" x14ac:dyDescent="0.25">
      <c r="A79" s="475" t="s">
        <v>1527</v>
      </c>
      <c r="B79" s="476"/>
      <c r="C79" s="476"/>
      <c r="D79" s="476"/>
      <c r="E79" s="476"/>
      <c r="F79" s="476"/>
      <c r="G79" s="476"/>
      <c r="H79" s="476"/>
      <c r="I79" s="477"/>
    </row>
    <row r="80" spans="1:9" x14ac:dyDescent="0.25">
      <c r="A80" s="486"/>
      <c r="B80" s="487"/>
      <c r="C80" s="487"/>
      <c r="D80" s="487"/>
      <c r="E80" s="488"/>
      <c r="F80" s="488"/>
      <c r="G80" s="488"/>
      <c r="H80" s="488"/>
      <c r="I80" s="38"/>
    </row>
    <row r="81" spans="1:9" x14ac:dyDescent="0.25">
      <c r="A81" s="489"/>
      <c r="B81" s="478"/>
      <c r="C81" s="478"/>
      <c r="D81" s="478"/>
      <c r="E81" s="484"/>
      <c r="F81" s="484"/>
      <c r="G81" s="484"/>
      <c r="H81" s="484"/>
      <c r="I81" s="39"/>
    </row>
    <row r="82" spans="1:9" x14ac:dyDescent="0.25">
      <c r="A82" s="485"/>
      <c r="B82" s="484"/>
      <c r="C82" s="484"/>
      <c r="D82" s="484"/>
      <c r="E82" s="484"/>
      <c r="F82" s="484"/>
      <c r="G82" s="484"/>
      <c r="H82" s="484"/>
      <c r="I82" s="39"/>
    </row>
    <row r="83" spans="1:9" x14ac:dyDescent="0.25">
      <c r="A83" s="485"/>
      <c r="B83" s="484"/>
      <c r="C83" s="484"/>
      <c r="D83" s="484"/>
      <c r="E83" s="484"/>
      <c r="F83" s="484"/>
      <c r="G83" s="484"/>
      <c r="H83" s="484"/>
      <c r="I83" s="39"/>
    </row>
    <row r="84" spans="1:9" x14ac:dyDescent="0.25">
      <c r="A84" s="471" t="s">
        <v>1395</v>
      </c>
      <c r="B84" s="472"/>
      <c r="C84" s="472"/>
      <c r="D84" s="472"/>
      <c r="E84" s="472"/>
      <c r="F84" s="472"/>
      <c r="G84" s="472"/>
      <c r="H84" s="472"/>
      <c r="I84" s="53">
        <f>SUM(I80:I83)</f>
        <v>0</v>
      </c>
    </row>
    <row r="85" spans="1:9" x14ac:dyDescent="0.25">
      <c r="A85" s="473" t="s">
        <v>1396</v>
      </c>
      <c r="B85" s="474"/>
      <c r="C85" s="474"/>
      <c r="D85" s="474"/>
      <c r="E85" s="474"/>
      <c r="F85" s="474"/>
      <c r="G85" s="474"/>
      <c r="H85" s="474"/>
      <c r="I85" s="56">
        <f>SUM(I22,I84)</f>
        <v>0</v>
      </c>
    </row>
    <row r="86" spans="1:9" x14ac:dyDescent="0.25">
      <c r="A86" s="57"/>
      <c r="B86" s="57"/>
      <c r="C86" s="57"/>
      <c r="D86" s="57"/>
      <c r="E86" s="57"/>
      <c r="F86" s="57"/>
      <c r="G86" s="57"/>
      <c r="H86" s="57"/>
    </row>
    <row r="87" spans="1:9" x14ac:dyDescent="0.25">
      <c r="A87" s="418" t="s">
        <v>560</v>
      </c>
      <c r="B87" s="418"/>
      <c r="C87" s="418" t="s">
        <v>1361</v>
      </c>
      <c r="D87" s="418"/>
    </row>
  </sheetData>
  <mergeCells count="139">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 ref="A17:D17"/>
    <mergeCell ref="E17:H17"/>
    <mergeCell ref="A9:D9"/>
    <mergeCell ref="E9:H9"/>
    <mergeCell ref="A10:D10"/>
    <mergeCell ref="E10:H10"/>
    <mergeCell ref="A18:D18"/>
    <mergeCell ref="E18:H18"/>
    <mergeCell ref="A15:D15"/>
    <mergeCell ref="E15:H15"/>
    <mergeCell ref="A14:D14"/>
    <mergeCell ref="E14:H14"/>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68:D68"/>
    <mergeCell ref="E68:H68"/>
    <mergeCell ref="A62:D62"/>
    <mergeCell ref="E62:H62"/>
    <mergeCell ref="A63:H63"/>
    <mergeCell ref="A64:H64"/>
    <mergeCell ref="A65:I65"/>
    <mergeCell ref="A59:D59"/>
    <mergeCell ref="E59:H59"/>
    <mergeCell ref="A60:D60"/>
    <mergeCell ref="E60:H60"/>
    <mergeCell ref="A61:D61"/>
    <mergeCell ref="E61:H61"/>
    <mergeCell ref="A85:H85"/>
    <mergeCell ref="A80:D80"/>
    <mergeCell ref="E80:H80"/>
    <mergeCell ref="A81:D81"/>
    <mergeCell ref="E81:H81"/>
    <mergeCell ref="A82:D82"/>
    <mergeCell ref="E82:H82"/>
    <mergeCell ref="A76:D76"/>
    <mergeCell ref="E76:H76"/>
    <mergeCell ref="A77:H77"/>
    <mergeCell ref="A78:H78"/>
    <mergeCell ref="A79:I79"/>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41:D41"/>
    <mergeCell ref="E41:H41"/>
    <mergeCell ref="A42:H42"/>
    <mergeCell ref="A43:H43"/>
    <mergeCell ref="A44:I44"/>
    <mergeCell ref="A45:D45"/>
    <mergeCell ref="E45:H45"/>
    <mergeCell ref="A46:D46"/>
    <mergeCell ref="E46:H46"/>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s>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zoomScaleNormal="100" workbookViewId="0">
      <selection sqref="A1:I20"/>
    </sheetView>
  </sheetViews>
  <sheetFormatPr defaultColWidth="9.140625" defaultRowHeight="15" x14ac:dyDescent="0.25"/>
  <cols>
    <col min="1" max="8" width="9.140625" style="377"/>
    <col min="9" max="9" width="9.140625" style="381"/>
    <col min="10" max="16384" width="9.140625" style="377"/>
  </cols>
  <sheetData>
    <row r="1" spans="1:9" x14ac:dyDescent="0.25">
      <c r="A1" s="447" t="s">
        <v>1490</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340</v>
      </c>
      <c r="C4" s="644"/>
      <c r="D4" s="644"/>
      <c r="E4" s="644"/>
      <c r="F4" s="378"/>
      <c r="G4" s="378"/>
      <c r="H4" s="378"/>
      <c r="I4" s="83"/>
    </row>
    <row r="5" spans="1:9" x14ac:dyDescent="0.25">
      <c r="A5" s="529"/>
      <c r="B5" s="530"/>
      <c r="C5" s="530"/>
      <c r="D5" s="530"/>
      <c r="E5" s="530"/>
      <c r="F5" s="530"/>
      <c r="G5" s="530"/>
      <c r="H5" s="530"/>
      <c r="I5" s="531"/>
    </row>
    <row r="6" spans="1:9" ht="30.75" customHeight="1" x14ac:dyDescent="0.25">
      <c r="A6" s="504" t="s">
        <v>331</v>
      </c>
      <c r="B6" s="505"/>
      <c r="C6" s="505"/>
      <c r="D6" s="505"/>
      <c r="E6" s="499" t="s">
        <v>2449</v>
      </c>
      <c r="F6" s="499"/>
      <c r="G6" s="499"/>
      <c r="H6" s="499"/>
      <c r="I6" s="83">
        <v>3</v>
      </c>
    </row>
    <row r="7" spans="1:9" s="26" customFormat="1" ht="15" customHeight="1" x14ac:dyDescent="0.25">
      <c r="A7" s="650" t="s">
        <v>380</v>
      </c>
      <c r="B7" s="506"/>
      <c r="C7" s="506"/>
      <c r="D7" s="506"/>
      <c r="E7" s="506" t="s">
        <v>328</v>
      </c>
      <c r="F7" s="506"/>
      <c r="G7" s="506"/>
      <c r="H7" s="506"/>
      <c r="I7" s="111">
        <v>4</v>
      </c>
    </row>
    <row r="8" spans="1:9" ht="15" customHeight="1" x14ac:dyDescent="0.25">
      <c r="A8" s="650" t="s">
        <v>343</v>
      </c>
      <c r="B8" s="506"/>
      <c r="C8" s="506"/>
      <c r="D8" s="506"/>
      <c r="E8" s="506" t="s">
        <v>106</v>
      </c>
      <c r="F8" s="506"/>
      <c r="G8" s="506"/>
      <c r="H8" s="506"/>
      <c r="I8" s="111">
        <v>8</v>
      </c>
    </row>
    <row r="9" spans="1:9" x14ac:dyDescent="0.25">
      <c r="A9" s="650" t="s">
        <v>344</v>
      </c>
      <c r="B9" s="506"/>
      <c r="C9" s="506"/>
      <c r="D9" s="506"/>
      <c r="E9" s="506" t="s">
        <v>329</v>
      </c>
      <c r="F9" s="506"/>
      <c r="G9" s="506"/>
      <c r="H9" s="506"/>
      <c r="I9" s="111">
        <v>8</v>
      </c>
    </row>
    <row r="10" spans="1:9" x14ac:dyDescent="0.25">
      <c r="A10" s="498" t="s">
        <v>363</v>
      </c>
      <c r="B10" s="499"/>
      <c r="C10" s="499"/>
      <c r="D10" s="499"/>
      <c r="E10" s="499" t="s">
        <v>8</v>
      </c>
      <c r="F10" s="499"/>
      <c r="G10" s="499"/>
      <c r="H10" s="499"/>
      <c r="I10" s="83">
        <v>6</v>
      </c>
    </row>
    <row r="11" spans="1:9" ht="31.5" customHeight="1" x14ac:dyDescent="0.25">
      <c r="A11" s="504" t="s">
        <v>2422</v>
      </c>
      <c r="B11" s="505"/>
      <c r="C11" s="505"/>
      <c r="D11" s="505"/>
      <c r="E11" s="506" t="s">
        <v>2450</v>
      </c>
      <c r="F11" s="506"/>
      <c r="G11" s="506"/>
      <c r="H11" s="506"/>
      <c r="I11" s="83">
        <v>3</v>
      </c>
    </row>
    <row r="12" spans="1:9" x14ac:dyDescent="0.25">
      <c r="A12" s="504" t="s">
        <v>2</v>
      </c>
      <c r="B12" s="505"/>
      <c r="C12" s="505"/>
      <c r="D12" s="505"/>
      <c r="E12" s="507" t="s">
        <v>2451</v>
      </c>
      <c r="F12" s="507"/>
      <c r="G12" s="507"/>
      <c r="H12" s="507"/>
      <c r="I12" s="83">
        <v>6</v>
      </c>
    </row>
    <row r="13" spans="1:9" ht="46.5" customHeight="1" x14ac:dyDescent="0.25">
      <c r="A13" s="504" t="s">
        <v>1887</v>
      </c>
      <c r="B13" s="505"/>
      <c r="C13" s="505"/>
      <c r="D13" s="505"/>
      <c r="E13" s="505" t="s">
        <v>2540</v>
      </c>
      <c r="F13" s="505"/>
      <c r="G13" s="505"/>
      <c r="H13" s="505"/>
      <c r="I13" s="83">
        <v>6</v>
      </c>
    </row>
    <row r="14" spans="1:9" x14ac:dyDescent="0.25">
      <c r="A14" s="504" t="s">
        <v>361</v>
      </c>
      <c r="B14" s="505"/>
      <c r="C14" s="505"/>
      <c r="D14" s="505"/>
      <c r="E14" s="499" t="s">
        <v>47</v>
      </c>
      <c r="F14" s="499"/>
      <c r="G14" s="499"/>
      <c r="H14" s="499"/>
      <c r="I14" s="83">
        <v>6</v>
      </c>
    </row>
    <row r="15" spans="1:9" x14ac:dyDescent="0.25">
      <c r="A15" s="645" t="s">
        <v>445</v>
      </c>
      <c r="B15" s="646"/>
      <c r="C15" s="646"/>
      <c r="D15" s="646"/>
      <c r="E15" s="646" t="s">
        <v>169</v>
      </c>
      <c r="F15" s="646"/>
      <c r="G15" s="646"/>
      <c r="H15" s="646"/>
      <c r="I15" s="111">
        <v>8</v>
      </c>
    </row>
    <row r="16" spans="1:9" x14ac:dyDescent="0.25">
      <c r="A16" s="498" t="s">
        <v>362</v>
      </c>
      <c r="B16" s="499"/>
      <c r="C16" s="499"/>
      <c r="D16" s="499"/>
      <c r="E16" s="499" t="s">
        <v>9</v>
      </c>
      <c r="F16" s="499"/>
      <c r="G16" s="499"/>
      <c r="H16" s="499"/>
      <c r="I16" s="83">
        <v>3</v>
      </c>
    </row>
    <row r="17" spans="1:9" x14ac:dyDescent="0.25">
      <c r="A17" s="516" t="s">
        <v>1396</v>
      </c>
      <c r="B17" s="517"/>
      <c r="C17" s="517"/>
      <c r="D17" s="517"/>
      <c r="E17" s="517"/>
      <c r="F17" s="517"/>
      <c r="G17" s="517"/>
      <c r="H17" s="518"/>
      <c r="I17" s="86">
        <f>SUM(I6:I16)</f>
        <v>61</v>
      </c>
    </row>
    <row r="18" spans="1:9" x14ac:dyDescent="0.25">
      <c r="A18" s="502" t="s">
        <v>6</v>
      </c>
      <c r="B18" s="502"/>
      <c r="C18" s="502"/>
      <c r="D18" s="502"/>
      <c r="E18" s="502"/>
      <c r="F18" s="502"/>
      <c r="G18" s="502"/>
      <c r="H18" s="502"/>
      <c r="I18" s="502"/>
    </row>
    <row r="19" spans="1:9" ht="42.75" customHeight="1" x14ac:dyDescent="0.25">
      <c r="A19" s="640" t="s">
        <v>2441</v>
      </c>
      <c r="B19" s="640"/>
      <c r="C19" s="640"/>
      <c r="D19" s="640"/>
      <c r="E19" s="640"/>
      <c r="F19" s="640"/>
      <c r="G19" s="640"/>
      <c r="H19" s="640"/>
      <c r="I19" s="640"/>
    </row>
    <row r="20" spans="1:9" ht="51.75" customHeight="1" x14ac:dyDescent="0.25">
      <c r="A20" s="503" t="s">
        <v>2421</v>
      </c>
      <c r="B20" s="503"/>
      <c r="C20" s="503"/>
      <c r="D20" s="503"/>
      <c r="E20" s="503"/>
      <c r="F20" s="503"/>
      <c r="G20" s="503"/>
      <c r="H20" s="503"/>
      <c r="I20" s="503"/>
    </row>
    <row r="21" spans="1:9" x14ac:dyDescent="0.25">
      <c r="A21" s="527" t="s">
        <v>560</v>
      </c>
      <c r="B21" s="527"/>
      <c r="C21" s="527" t="s">
        <v>1361</v>
      </c>
      <c r="D21" s="527"/>
      <c r="E21" s="382"/>
      <c r="F21" s="382"/>
      <c r="G21" s="382"/>
      <c r="H21" s="382"/>
      <c r="I21" s="93"/>
    </row>
  </sheetData>
  <sheetProtection password="CA9D" sheet="1" objects="1" scenarios="1"/>
  <mergeCells count="34">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I20"/>
    <mergeCell ref="A21:B21"/>
    <mergeCell ref="C21:D21"/>
    <mergeCell ref="A15:D15"/>
    <mergeCell ref="E15:H15"/>
    <mergeCell ref="A16:D16"/>
    <mergeCell ref="E16:H16"/>
    <mergeCell ref="A17:H17"/>
    <mergeCell ref="A18:I18"/>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27"/>
  <sheetViews>
    <sheetView view="pageLayout" zoomScaleNormal="100" workbookViewId="0">
      <selection activeCell="E18" sqref="E18:H18"/>
    </sheetView>
  </sheetViews>
  <sheetFormatPr defaultColWidth="9.140625" defaultRowHeight="15" x14ac:dyDescent="0.25"/>
  <cols>
    <col min="1" max="8" width="9.140625" style="350"/>
    <col min="9" max="9" width="9.140625" style="357"/>
    <col min="10" max="16384" width="9.140625" style="350"/>
  </cols>
  <sheetData>
    <row r="1" spans="1:9" x14ac:dyDescent="0.25">
      <c r="A1" s="447" t="s">
        <v>235</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450</v>
      </c>
      <c r="C4" s="351"/>
      <c r="D4" s="351"/>
      <c r="E4" s="351"/>
      <c r="F4" s="351"/>
      <c r="G4" s="351"/>
      <c r="H4" s="351"/>
      <c r="I4" s="83"/>
    </row>
    <row r="5" spans="1:9" x14ac:dyDescent="0.25">
      <c r="A5" s="529"/>
      <c r="B5" s="530"/>
      <c r="C5" s="530"/>
      <c r="D5" s="530"/>
      <c r="E5" s="530"/>
      <c r="F5" s="530"/>
      <c r="G5" s="530"/>
      <c r="H5" s="530"/>
      <c r="I5" s="531"/>
    </row>
    <row r="6" spans="1:9" ht="27.75" customHeight="1" x14ac:dyDescent="0.25">
      <c r="A6" s="504" t="s">
        <v>331</v>
      </c>
      <c r="B6" s="505"/>
      <c r="C6" s="505"/>
      <c r="D6" s="505"/>
      <c r="E6" s="499" t="s">
        <v>2449</v>
      </c>
      <c r="F6" s="499"/>
      <c r="G6" s="499"/>
      <c r="H6" s="499"/>
      <c r="I6" s="83">
        <v>3</v>
      </c>
    </row>
    <row r="7" spans="1:9" ht="15" customHeight="1" x14ac:dyDescent="0.25">
      <c r="A7" s="538" t="s">
        <v>2481</v>
      </c>
      <c r="B7" s="539"/>
      <c r="C7" s="539"/>
      <c r="D7" s="539"/>
      <c r="E7" s="539" t="s">
        <v>453</v>
      </c>
      <c r="F7" s="539"/>
      <c r="G7" s="539"/>
      <c r="H7" s="539"/>
      <c r="I7" s="103">
        <v>3</v>
      </c>
    </row>
    <row r="8" spans="1:9" ht="15" customHeight="1" x14ac:dyDescent="0.25">
      <c r="A8" s="538" t="s">
        <v>1105</v>
      </c>
      <c r="B8" s="539"/>
      <c r="C8" s="539"/>
      <c r="D8" s="539"/>
      <c r="E8" s="539" t="s">
        <v>454</v>
      </c>
      <c r="F8" s="539"/>
      <c r="G8" s="539"/>
      <c r="H8" s="539"/>
      <c r="I8" s="103">
        <v>3</v>
      </c>
    </row>
    <row r="9" spans="1:9" ht="30" customHeight="1" x14ac:dyDescent="0.25">
      <c r="A9" s="538" t="s">
        <v>2482</v>
      </c>
      <c r="B9" s="539"/>
      <c r="C9" s="539"/>
      <c r="D9" s="539"/>
      <c r="E9" s="539" t="s">
        <v>457</v>
      </c>
      <c r="F9" s="539"/>
      <c r="G9" s="539"/>
      <c r="H9" s="539"/>
      <c r="I9" s="103">
        <v>3</v>
      </c>
    </row>
    <row r="10" spans="1:9" ht="15" customHeight="1" x14ac:dyDescent="0.25">
      <c r="A10" s="538" t="s">
        <v>460</v>
      </c>
      <c r="B10" s="539"/>
      <c r="C10" s="539"/>
      <c r="D10" s="539"/>
      <c r="E10" s="539" t="s">
        <v>455</v>
      </c>
      <c r="F10" s="539"/>
      <c r="G10" s="539"/>
      <c r="H10" s="539"/>
      <c r="I10" s="103">
        <v>3</v>
      </c>
    </row>
    <row r="11" spans="1:9" ht="30" customHeight="1" x14ac:dyDescent="0.25">
      <c r="A11" s="538" t="s">
        <v>1106</v>
      </c>
      <c r="B11" s="539"/>
      <c r="C11" s="539"/>
      <c r="D11" s="539"/>
      <c r="E11" s="539" t="s">
        <v>456</v>
      </c>
      <c r="F11" s="539"/>
      <c r="G11" s="539"/>
      <c r="H11" s="539"/>
      <c r="I11" s="103">
        <v>3</v>
      </c>
    </row>
    <row r="12" spans="1:9" x14ac:dyDescent="0.25">
      <c r="A12" s="538" t="s">
        <v>391</v>
      </c>
      <c r="B12" s="539"/>
      <c r="C12" s="539"/>
      <c r="D12" s="539"/>
      <c r="E12" s="539" t="s">
        <v>232</v>
      </c>
      <c r="F12" s="539"/>
      <c r="G12" s="539"/>
      <c r="H12" s="539"/>
      <c r="I12" s="103">
        <v>3</v>
      </c>
    </row>
    <row r="13" spans="1:9" x14ac:dyDescent="0.25">
      <c r="A13" s="498" t="s">
        <v>363</v>
      </c>
      <c r="B13" s="499"/>
      <c r="C13" s="499"/>
      <c r="D13" s="499"/>
      <c r="E13" s="499" t="s">
        <v>8</v>
      </c>
      <c r="F13" s="499"/>
      <c r="G13" s="499"/>
      <c r="H13" s="499"/>
      <c r="I13" s="83">
        <v>6</v>
      </c>
    </row>
    <row r="14" spans="1:9" ht="30" customHeight="1" x14ac:dyDescent="0.25">
      <c r="A14" s="504" t="s">
        <v>2422</v>
      </c>
      <c r="B14" s="505"/>
      <c r="C14" s="505"/>
      <c r="D14" s="505"/>
      <c r="E14" s="506" t="s">
        <v>2450</v>
      </c>
      <c r="F14" s="506"/>
      <c r="G14" s="506"/>
      <c r="H14" s="506"/>
      <c r="I14" s="83">
        <v>3</v>
      </c>
    </row>
    <row r="15" spans="1:9" ht="30.75" customHeight="1" x14ac:dyDescent="0.25">
      <c r="A15" s="504" t="s">
        <v>2</v>
      </c>
      <c r="B15" s="505"/>
      <c r="C15" s="505"/>
      <c r="D15" s="505"/>
      <c r="E15" s="507" t="s">
        <v>2536</v>
      </c>
      <c r="F15" s="507"/>
      <c r="G15" s="507"/>
      <c r="H15" s="507"/>
      <c r="I15" s="83">
        <v>6</v>
      </c>
    </row>
    <row r="16" spans="1:9" x14ac:dyDescent="0.25">
      <c r="A16" s="538" t="s">
        <v>459</v>
      </c>
      <c r="B16" s="539"/>
      <c r="C16" s="539"/>
      <c r="D16" s="539"/>
      <c r="E16" s="539" t="s">
        <v>452</v>
      </c>
      <c r="F16" s="539"/>
      <c r="G16" s="539"/>
      <c r="H16" s="539"/>
      <c r="I16" s="103">
        <v>3</v>
      </c>
    </row>
    <row r="17" spans="1:9" ht="28.5" customHeight="1" x14ac:dyDescent="0.25">
      <c r="A17" s="538" t="s">
        <v>15</v>
      </c>
      <c r="B17" s="539"/>
      <c r="C17" s="539"/>
      <c r="D17" s="539"/>
      <c r="E17" s="512" t="s">
        <v>80</v>
      </c>
      <c r="F17" s="512"/>
      <c r="G17" s="512"/>
      <c r="H17" s="512"/>
      <c r="I17" s="103">
        <v>3</v>
      </c>
    </row>
    <row r="18" spans="1:9" ht="63" customHeight="1" x14ac:dyDescent="0.25">
      <c r="A18" s="504" t="s">
        <v>1887</v>
      </c>
      <c r="B18" s="505"/>
      <c r="C18" s="505"/>
      <c r="D18" s="505"/>
      <c r="E18" s="499" t="s">
        <v>2672</v>
      </c>
      <c r="F18" s="499"/>
      <c r="G18" s="499"/>
      <c r="H18" s="499"/>
      <c r="I18" s="83">
        <v>6</v>
      </c>
    </row>
    <row r="19" spans="1:9" ht="15" customHeight="1" x14ac:dyDescent="0.25">
      <c r="A19" s="538" t="s">
        <v>458</v>
      </c>
      <c r="B19" s="539"/>
      <c r="C19" s="539"/>
      <c r="D19" s="539"/>
      <c r="E19" s="539" t="s">
        <v>451</v>
      </c>
      <c r="F19" s="539"/>
      <c r="G19" s="539"/>
      <c r="H19" s="539"/>
      <c r="I19" s="103">
        <v>3</v>
      </c>
    </row>
    <row r="20" spans="1:9" ht="15" customHeight="1" x14ac:dyDescent="0.25">
      <c r="A20" s="498" t="s">
        <v>362</v>
      </c>
      <c r="B20" s="499"/>
      <c r="C20" s="499"/>
      <c r="D20" s="499"/>
      <c r="E20" s="499" t="s">
        <v>9</v>
      </c>
      <c r="F20" s="499"/>
      <c r="G20" s="499"/>
      <c r="H20" s="499"/>
      <c r="I20" s="83">
        <v>3</v>
      </c>
    </row>
    <row r="21" spans="1:9" x14ac:dyDescent="0.25">
      <c r="A21" s="498" t="s">
        <v>37</v>
      </c>
      <c r="B21" s="499"/>
      <c r="C21" s="499"/>
      <c r="D21" s="499"/>
      <c r="E21" s="499" t="s">
        <v>83</v>
      </c>
      <c r="F21" s="499"/>
      <c r="G21" s="499"/>
      <c r="H21" s="499"/>
      <c r="I21" s="83">
        <v>8</v>
      </c>
    </row>
    <row r="22" spans="1:9" x14ac:dyDescent="0.25">
      <c r="A22" s="501" t="s">
        <v>1396</v>
      </c>
      <c r="B22" s="501"/>
      <c r="C22" s="501"/>
      <c r="D22" s="501"/>
      <c r="E22" s="501"/>
      <c r="F22" s="501"/>
      <c r="G22" s="501"/>
      <c r="H22" s="501"/>
      <c r="I22" s="86">
        <f>SUM(I6:I21)</f>
        <v>62</v>
      </c>
    </row>
    <row r="23" spans="1:9" x14ac:dyDescent="0.25">
      <c r="A23" s="502" t="s">
        <v>6</v>
      </c>
      <c r="B23" s="502"/>
      <c r="C23" s="502"/>
      <c r="D23" s="502"/>
      <c r="E23" s="502"/>
      <c r="F23" s="502"/>
      <c r="G23" s="502"/>
      <c r="H23" s="502"/>
      <c r="I23" s="502"/>
    </row>
    <row r="24" spans="1:9" ht="60.75" customHeight="1" x14ac:dyDescent="0.25">
      <c r="A24" s="503" t="s">
        <v>2421</v>
      </c>
      <c r="B24" s="503"/>
      <c r="C24" s="503"/>
      <c r="D24" s="503"/>
      <c r="E24" s="503"/>
      <c r="F24" s="503"/>
      <c r="G24" s="503"/>
      <c r="H24" s="503"/>
      <c r="I24" s="503"/>
    </row>
    <row r="25" spans="1:9" ht="29.25" customHeight="1" x14ac:dyDescent="0.25">
      <c r="A25" s="503" t="s">
        <v>2483</v>
      </c>
      <c r="B25" s="503"/>
      <c r="C25" s="503"/>
      <c r="D25" s="503"/>
      <c r="E25" s="503"/>
      <c r="F25" s="503"/>
      <c r="G25" s="503"/>
      <c r="H25" s="503"/>
      <c r="I25" s="503"/>
    </row>
    <row r="26" spans="1:9" x14ac:dyDescent="0.25">
      <c r="A26" s="503" t="s">
        <v>2484</v>
      </c>
      <c r="B26" s="503"/>
      <c r="C26" s="503"/>
      <c r="D26" s="503"/>
      <c r="E26" s="503"/>
      <c r="F26" s="503"/>
      <c r="G26" s="503"/>
      <c r="H26" s="503"/>
      <c r="I26" s="503"/>
    </row>
    <row r="27" spans="1:9" x14ac:dyDescent="0.25">
      <c r="A27" s="527" t="s">
        <v>560</v>
      </c>
      <c r="B27" s="527"/>
      <c r="C27" s="527" t="s">
        <v>1361</v>
      </c>
      <c r="D27" s="527"/>
      <c r="E27" s="359"/>
      <c r="F27" s="359"/>
      <c r="G27" s="359"/>
      <c r="H27" s="359"/>
      <c r="I27" s="93"/>
    </row>
  </sheetData>
  <sheetProtection password="CA9D" sheet="1" objects="1" scenarios="1"/>
  <mergeCells count="4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7:B27"/>
    <mergeCell ref="C27:D27"/>
    <mergeCell ref="A19:D19"/>
    <mergeCell ref="E19:H19"/>
    <mergeCell ref="A20:D20"/>
    <mergeCell ref="E20:H20"/>
    <mergeCell ref="A21:D21"/>
    <mergeCell ref="E21:H21"/>
    <mergeCell ref="A22:H22"/>
    <mergeCell ref="A23:I23"/>
    <mergeCell ref="A24:I24"/>
    <mergeCell ref="A25:I25"/>
    <mergeCell ref="A26:I26"/>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9"/>
  <sheetViews>
    <sheetView view="pageLayout" zoomScaleNormal="100" workbookViewId="0">
      <selection sqref="A1:I1"/>
    </sheetView>
  </sheetViews>
  <sheetFormatPr defaultColWidth="9.140625" defaultRowHeight="15" x14ac:dyDescent="0.25"/>
  <cols>
    <col min="1" max="3" width="9.140625" style="6"/>
    <col min="4" max="4" width="8.28515625" style="6" customWidth="1"/>
    <col min="5" max="8" width="9.140625" style="6"/>
    <col min="9" max="9" width="9.140625" style="2"/>
    <col min="10" max="16384" width="9.140625" style="6"/>
  </cols>
  <sheetData>
    <row r="1" spans="1:9" ht="14.65" x14ac:dyDescent="0.3">
      <c r="A1" s="447" t="s">
        <v>241</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469</v>
      </c>
      <c r="D3" s="520"/>
      <c r="E3" s="520"/>
      <c r="F3" s="520"/>
      <c r="G3" s="520"/>
      <c r="H3" s="520"/>
      <c r="I3" s="521"/>
    </row>
    <row r="4" spans="1:9" ht="14.65" x14ac:dyDescent="0.3">
      <c r="A4" s="81" t="s">
        <v>29</v>
      </c>
      <c r="B4" s="154" t="s">
        <v>470</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3">
      <c r="A11" s="498" t="s">
        <v>13</v>
      </c>
      <c r="B11" s="499"/>
      <c r="C11" s="499"/>
      <c r="D11" s="499"/>
      <c r="E11" s="499" t="s">
        <v>14</v>
      </c>
      <c r="F11" s="499"/>
      <c r="G11" s="499"/>
      <c r="H11" s="499"/>
      <c r="I11" s="83">
        <v>3</v>
      </c>
    </row>
    <row r="12" spans="1:9" x14ac:dyDescent="0.25">
      <c r="A12" s="498" t="s">
        <v>10</v>
      </c>
      <c r="B12" s="499"/>
      <c r="C12" s="499"/>
      <c r="D12" s="499"/>
      <c r="E12" s="499" t="s">
        <v>461</v>
      </c>
      <c r="F12" s="499"/>
      <c r="G12" s="499"/>
      <c r="H12" s="499"/>
      <c r="I12" s="83">
        <v>6</v>
      </c>
    </row>
    <row r="13" spans="1:9" ht="14.65" x14ac:dyDescent="0.3">
      <c r="A13" s="538" t="s">
        <v>11</v>
      </c>
      <c r="B13" s="539"/>
      <c r="C13" s="539"/>
      <c r="D13" s="539"/>
      <c r="E13" s="499" t="s">
        <v>462</v>
      </c>
      <c r="F13" s="499"/>
      <c r="G13" s="499"/>
      <c r="H13" s="499"/>
      <c r="I13" s="83">
        <v>3</v>
      </c>
    </row>
    <row r="14" spans="1:9" ht="14.65" x14ac:dyDescent="0.3">
      <c r="A14" s="572" t="s">
        <v>152</v>
      </c>
      <c r="B14" s="512"/>
      <c r="C14" s="512"/>
      <c r="D14" s="512"/>
      <c r="E14" s="499" t="s">
        <v>466</v>
      </c>
      <c r="F14" s="499"/>
      <c r="G14" s="499"/>
      <c r="H14" s="499"/>
      <c r="I14" s="83">
        <v>3</v>
      </c>
    </row>
    <row r="15" spans="1:9" ht="15" customHeight="1" x14ac:dyDescent="0.3">
      <c r="A15" s="572" t="s">
        <v>158</v>
      </c>
      <c r="B15" s="512"/>
      <c r="C15" s="512"/>
      <c r="D15" s="512"/>
      <c r="E15" s="499" t="s">
        <v>463</v>
      </c>
      <c r="F15" s="499"/>
      <c r="G15" s="499"/>
      <c r="H15" s="499"/>
      <c r="I15" s="83">
        <v>6</v>
      </c>
    </row>
    <row r="16" spans="1:9" ht="14.65" x14ac:dyDescent="0.3">
      <c r="A16" s="498" t="s">
        <v>464</v>
      </c>
      <c r="B16" s="499"/>
      <c r="C16" s="499"/>
      <c r="D16" s="499"/>
      <c r="E16" s="499" t="s">
        <v>465</v>
      </c>
      <c r="F16" s="499"/>
      <c r="G16" s="499"/>
      <c r="H16" s="499"/>
      <c r="I16" s="83">
        <v>6</v>
      </c>
    </row>
    <row r="17" spans="1:9" ht="14.65" x14ac:dyDescent="0.3">
      <c r="A17" s="498"/>
      <c r="B17" s="499"/>
      <c r="C17" s="499"/>
      <c r="D17" s="499"/>
      <c r="E17" s="499"/>
      <c r="F17" s="499"/>
      <c r="G17" s="499"/>
      <c r="H17" s="499"/>
      <c r="I17" s="83"/>
    </row>
    <row r="18" spans="1:9" ht="15" customHeight="1" x14ac:dyDescent="0.3">
      <c r="A18" s="532" t="s">
        <v>125</v>
      </c>
      <c r="B18" s="533"/>
      <c r="C18" s="533"/>
      <c r="D18" s="533"/>
      <c r="E18" s="533"/>
      <c r="F18" s="533"/>
      <c r="G18" s="533"/>
      <c r="H18" s="533"/>
      <c r="I18" s="534"/>
    </row>
    <row r="19" spans="1:9" ht="14.65" x14ac:dyDescent="0.3">
      <c r="A19" s="498" t="s">
        <v>345</v>
      </c>
      <c r="B19" s="499"/>
      <c r="C19" s="499"/>
      <c r="D19" s="499"/>
      <c r="E19" s="512" t="s">
        <v>118</v>
      </c>
      <c r="F19" s="512"/>
      <c r="G19" s="512"/>
      <c r="H19" s="512"/>
      <c r="I19" s="83">
        <v>8</v>
      </c>
    </row>
    <row r="20" spans="1:9" ht="15" customHeight="1" x14ac:dyDescent="0.3">
      <c r="A20" s="498" t="s">
        <v>468</v>
      </c>
      <c r="B20" s="499"/>
      <c r="C20" s="499"/>
      <c r="D20" s="499"/>
      <c r="E20" s="512" t="s">
        <v>467</v>
      </c>
      <c r="F20" s="512"/>
      <c r="G20" s="512"/>
      <c r="H20" s="512"/>
      <c r="I20" s="83">
        <v>8</v>
      </c>
    </row>
    <row r="21" spans="1:9" ht="14.65" x14ac:dyDescent="0.3">
      <c r="A21" s="498"/>
      <c r="B21" s="499"/>
      <c r="C21" s="499"/>
      <c r="D21" s="499"/>
      <c r="E21" s="499"/>
      <c r="F21" s="499"/>
      <c r="G21" s="499"/>
      <c r="H21" s="499"/>
      <c r="I21" s="83"/>
    </row>
    <row r="22" spans="1:9" x14ac:dyDescent="0.25">
      <c r="A22" s="532" t="s">
        <v>3</v>
      </c>
      <c r="B22" s="533"/>
      <c r="C22" s="533"/>
      <c r="D22" s="533"/>
      <c r="E22" s="533"/>
      <c r="F22" s="533"/>
      <c r="G22" s="533"/>
      <c r="H22" s="533"/>
      <c r="I22" s="534"/>
    </row>
    <row r="23" spans="1:9" ht="30.95" customHeight="1" x14ac:dyDescent="0.25">
      <c r="A23" s="504" t="s">
        <v>15</v>
      </c>
      <c r="B23" s="505"/>
      <c r="C23" s="505"/>
      <c r="D23" s="505"/>
      <c r="E23" s="499" t="s">
        <v>80</v>
      </c>
      <c r="F23" s="499"/>
      <c r="G23" s="499"/>
      <c r="H23" s="499"/>
      <c r="I23" s="83">
        <v>3</v>
      </c>
    </row>
    <row r="24" spans="1:9" ht="15" customHeight="1" x14ac:dyDescent="0.25">
      <c r="A24" s="498"/>
      <c r="B24" s="499"/>
      <c r="C24" s="499"/>
      <c r="D24" s="499"/>
      <c r="E24" s="499"/>
      <c r="F24" s="499"/>
      <c r="G24" s="499"/>
      <c r="H24" s="499"/>
      <c r="I24" s="83"/>
    </row>
    <row r="25" spans="1:9" ht="15" customHeight="1" x14ac:dyDescent="0.3">
      <c r="A25" s="532" t="s">
        <v>0</v>
      </c>
      <c r="B25" s="533"/>
      <c r="C25" s="533"/>
      <c r="D25" s="533"/>
      <c r="E25" s="533"/>
      <c r="F25" s="533"/>
      <c r="G25" s="533"/>
      <c r="H25" s="533"/>
      <c r="I25" s="534"/>
    </row>
    <row r="26" spans="1:9" ht="15" customHeight="1" x14ac:dyDescent="0.25">
      <c r="A26" s="498" t="s">
        <v>134</v>
      </c>
      <c r="B26" s="499"/>
      <c r="C26" s="499"/>
      <c r="D26" s="499"/>
      <c r="E26" s="499" t="s">
        <v>135</v>
      </c>
      <c r="F26" s="499"/>
      <c r="G26" s="499"/>
      <c r="H26" s="499"/>
      <c r="I26" s="83">
        <v>3</v>
      </c>
    </row>
    <row r="27" spans="1:9" ht="15" customHeight="1" x14ac:dyDescent="0.25">
      <c r="A27" s="498" t="s">
        <v>407</v>
      </c>
      <c r="B27" s="499"/>
      <c r="C27" s="499"/>
      <c r="D27" s="499"/>
      <c r="E27" s="499" t="s">
        <v>406</v>
      </c>
      <c r="F27" s="499"/>
      <c r="G27" s="499"/>
      <c r="H27" s="499"/>
      <c r="I27" s="83">
        <v>2</v>
      </c>
    </row>
    <row r="28" spans="1:9" x14ac:dyDescent="0.25">
      <c r="A28" s="501" t="s">
        <v>1545</v>
      </c>
      <c r="B28" s="501"/>
      <c r="C28" s="501"/>
      <c r="D28" s="501"/>
      <c r="E28" s="501"/>
      <c r="F28" s="501"/>
      <c r="G28" s="501"/>
      <c r="H28" s="501"/>
      <c r="I28" s="86">
        <f>SUM(I26:I27,I23:I24,I19:I21,I11:I17,I7:I9)</f>
        <v>60</v>
      </c>
    </row>
    <row r="29" spans="1:9" x14ac:dyDescent="0.25">
      <c r="A29" s="527" t="s">
        <v>560</v>
      </c>
      <c r="B29" s="527"/>
      <c r="C29" s="527" t="s">
        <v>1361</v>
      </c>
      <c r="D29" s="527"/>
      <c r="E29" s="87"/>
      <c r="F29" s="87"/>
      <c r="G29" s="87"/>
      <c r="H29" s="87"/>
      <c r="I29" s="93"/>
    </row>
  </sheetData>
  <sheetProtection password="CA9D" sheet="1" objects="1" scenarios="1"/>
  <mergeCells count="47">
    <mergeCell ref="A20:D20"/>
    <mergeCell ref="E20:H20"/>
    <mergeCell ref="A18:I18"/>
    <mergeCell ref="A19:D19"/>
    <mergeCell ref="E19:H19"/>
    <mergeCell ref="A3:B3"/>
    <mergeCell ref="C3:I3"/>
    <mergeCell ref="E16:H16"/>
    <mergeCell ref="A17:D17"/>
    <mergeCell ref="E17:H17"/>
    <mergeCell ref="A15:D15"/>
    <mergeCell ref="A11:D11"/>
    <mergeCell ref="E11:H11"/>
    <mergeCell ref="A13:D13"/>
    <mergeCell ref="E13:H13"/>
    <mergeCell ref="A12:D12"/>
    <mergeCell ref="E12:H12"/>
    <mergeCell ref="E15:H15"/>
    <mergeCell ref="A28:H28"/>
    <mergeCell ref="A27:D27"/>
    <mergeCell ref="E27:H27"/>
    <mergeCell ref="A21:D21"/>
    <mergeCell ref="E21:H21"/>
    <mergeCell ref="A26:D26"/>
    <mergeCell ref="E26:H26"/>
    <mergeCell ref="A24:D24"/>
    <mergeCell ref="E24:H24"/>
    <mergeCell ref="A25:I25"/>
    <mergeCell ref="A22:I22"/>
    <mergeCell ref="A23:D23"/>
    <mergeCell ref="E23:H23"/>
    <mergeCell ref="C29:D29"/>
    <mergeCell ref="A29:B29"/>
    <mergeCell ref="A1:I1"/>
    <mergeCell ref="A2:I2"/>
    <mergeCell ref="A5:I5"/>
    <mergeCell ref="A6:I6"/>
    <mergeCell ref="A7:D7"/>
    <mergeCell ref="E7:H7"/>
    <mergeCell ref="A8:D8"/>
    <mergeCell ref="E8:H8"/>
    <mergeCell ref="A9:D9"/>
    <mergeCell ref="E9:H9"/>
    <mergeCell ref="A10:I10"/>
    <mergeCell ref="A14:D14"/>
    <mergeCell ref="E14:H14"/>
    <mergeCell ref="A16:D16"/>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0"/>
  <sheetViews>
    <sheetView view="pageLayout" zoomScaleNormal="100" workbookViewId="0">
      <selection sqref="A1:I1"/>
    </sheetView>
  </sheetViews>
  <sheetFormatPr defaultColWidth="9.140625" defaultRowHeight="15" x14ac:dyDescent="0.25"/>
  <cols>
    <col min="1" max="3" width="9.140625" style="7"/>
    <col min="4" max="4" width="8.42578125" style="7" customWidth="1"/>
    <col min="5" max="7" width="9.140625" style="7"/>
    <col min="8" max="8" width="10" style="7" customWidth="1"/>
    <col min="9" max="9" width="8.5703125" style="2" customWidth="1"/>
    <col min="10" max="16384" width="9.140625" style="7"/>
  </cols>
  <sheetData>
    <row r="1" spans="1:9" ht="14.65" x14ac:dyDescent="0.3">
      <c r="A1" s="447" t="s">
        <v>236</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103</v>
      </c>
      <c r="D3" s="520"/>
      <c r="E3" s="520"/>
      <c r="F3" s="520"/>
      <c r="G3" s="520"/>
      <c r="H3" s="520"/>
      <c r="I3" s="521"/>
    </row>
    <row r="4" spans="1:9" ht="14.65" x14ac:dyDescent="0.3">
      <c r="A4" s="81" t="s">
        <v>29</v>
      </c>
      <c r="B4" s="154" t="s">
        <v>475</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25" customHeight="1"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3">
      <c r="A11" s="498" t="s">
        <v>13</v>
      </c>
      <c r="B11" s="499"/>
      <c r="C11" s="499"/>
      <c r="D11" s="499"/>
      <c r="E11" s="499" t="s">
        <v>14</v>
      </c>
      <c r="F11" s="499"/>
      <c r="G11" s="499"/>
      <c r="H11" s="499"/>
      <c r="I11" s="83">
        <v>3</v>
      </c>
    </row>
    <row r="12" spans="1:9" ht="14.65" x14ac:dyDescent="0.3">
      <c r="A12" s="572" t="s">
        <v>10</v>
      </c>
      <c r="B12" s="512"/>
      <c r="C12" s="512"/>
      <c r="D12" s="512"/>
      <c r="E12" s="512" t="s">
        <v>461</v>
      </c>
      <c r="F12" s="512"/>
      <c r="G12" s="512"/>
      <c r="H12" s="512"/>
      <c r="I12" s="103">
        <v>3</v>
      </c>
    </row>
    <row r="13" spans="1:9" ht="14.65" x14ac:dyDescent="0.3">
      <c r="A13" s="572" t="s">
        <v>472</v>
      </c>
      <c r="B13" s="512"/>
      <c r="C13" s="512"/>
      <c r="D13" s="512"/>
      <c r="E13" s="499" t="s">
        <v>473</v>
      </c>
      <c r="F13" s="499"/>
      <c r="G13" s="499"/>
      <c r="H13" s="499"/>
      <c r="I13" s="83">
        <v>9</v>
      </c>
    </row>
    <row r="14" spans="1:9" ht="27.75" customHeight="1" x14ac:dyDescent="0.3">
      <c r="A14" s="538" t="s">
        <v>11</v>
      </c>
      <c r="B14" s="539"/>
      <c r="C14" s="539"/>
      <c r="D14" s="539"/>
      <c r="E14" s="499" t="s">
        <v>471</v>
      </c>
      <c r="F14" s="499"/>
      <c r="G14" s="499"/>
      <c r="H14" s="499"/>
      <c r="I14" s="83">
        <v>3</v>
      </c>
    </row>
    <row r="15" spans="1:9" ht="15" customHeight="1" x14ac:dyDescent="0.3">
      <c r="A15" s="572" t="s">
        <v>158</v>
      </c>
      <c r="B15" s="512"/>
      <c r="C15" s="512"/>
      <c r="D15" s="512"/>
      <c r="E15" s="512" t="s">
        <v>463</v>
      </c>
      <c r="F15" s="512"/>
      <c r="G15" s="512"/>
      <c r="H15" s="512"/>
      <c r="I15" s="103">
        <v>3</v>
      </c>
    </row>
    <row r="16" spans="1:9" ht="14.65" x14ac:dyDescent="0.3">
      <c r="A16" s="572" t="s">
        <v>464</v>
      </c>
      <c r="B16" s="512"/>
      <c r="C16" s="512"/>
      <c r="D16" s="512"/>
      <c r="E16" s="512" t="s">
        <v>465</v>
      </c>
      <c r="F16" s="512"/>
      <c r="G16" s="512"/>
      <c r="H16" s="512"/>
      <c r="I16" s="103">
        <v>6</v>
      </c>
    </row>
    <row r="17" spans="1:9" ht="14.65" x14ac:dyDescent="0.3">
      <c r="A17" s="572"/>
      <c r="B17" s="512"/>
      <c r="C17" s="512"/>
      <c r="D17" s="512"/>
      <c r="E17" s="512"/>
      <c r="F17" s="512"/>
      <c r="G17" s="512"/>
      <c r="H17" s="512"/>
      <c r="I17" s="103"/>
    </row>
    <row r="18" spans="1:9" ht="15" customHeight="1" x14ac:dyDescent="0.3">
      <c r="A18" s="641" t="s">
        <v>125</v>
      </c>
      <c r="B18" s="642"/>
      <c r="C18" s="642"/>
      <c r="D18" s="642"/>
      <c r="E18" s="642"/>
      <c r="F18" s="642"/>
      <c r="G18" s="642"/>
      <c r="H18" s="642"/>
      <c r="I18" s="643"/>
    </row>
    <row r="19" spans="1:9" ht="14.65" x14ac:dyDescent="0.3">
      <c r="A19" s="572" t="s">
        <v>345</v>
      </c>
      <c r="B19" s="512"/>
      <c r="C19" s="512"/>
      <c r="D19" s="512"/>
      <c r="E19" s="512" t="s">
        <v>118</v>
      </c>
      <c r="F19" s="512"/>
      <c r="G19" s="512"/>
      <c r="H19" s="512"/>
      <c r="I19" s="103">
        <v>8</v>
      </c>
    </row>
    <row r="20" spans="1:9" ht="15" customHeight="1" x14ac:dyDescent="0.3">
      <c r="A20" s="572" t="s">
        <v>468</v>
      </c>
      <c r="B20" s="512"/>
      <c r="C20" s="512"/>
      <c r="D20" s="512"/>
      <c r="E20" s="512" t="s">
        <v>467</v>
      </c>
      <c r="F20" s="512"/>
      <c r="G20" s="512"/>
      <c r="H20" s="512"/>
      <c r="I20" s="103">
        <v>8</v>
      </c>
    </row>
    <row r="21" spans="1:9" ht="14.65" x14ac:dyDescent="0.3">
      <c r="A21" s="572"/>
      <c r="B21" s="512"/>
      <c r="C21" s="512"/>
      <c r="D21" s="512"/>
      <c r="E21" s="512"/>
      <c r="F21" s="512"/>
      <c r="G21" s="512"/>
      <c r="H21" s="512"/>
      <c r="I21" s="103"/>
    </row>
    <row r="22" spans="1:9" x14ac:dyDescent="0.25">
      <c r="A22" s="641" t="s">
        <v>3</v>
      </c>
      <c r="B22" s="642"/>
      <c r="C22" s="642"/>
      <c r="D22" s="642"/>
      <c r="E22" s="642"/>
      <c r="F22" s="642"/>
      <c r="G22" s="642"/>
      <c r="H22" s="642"/>
      <c r="I22" s="643"/>
    </row>
    <row r="23" spans="1:9" ht="30" customHeight="1" x14ac:dyDescent="0.25">
      <c r="A23" s="538" t="s">
        <v>15</v>
      </c>
      <c r="B23" s="539"/>
      <c r="C23" s="539"/>
      <c r="D23" s="539"/>
      <c r="E23" s="512" t="s">
        <v>80</v>
      </c>
      <c r="F23" s="512"/>
      <c r="G23" s="512"/>
      <c r="H23" s="512"/>
      <c r="I23" s="103">
        <v>3</v>
      </c>
    </row>
    <row r="24" spans="1:9" ht="15" customHeight="1" x14ac:dyDescent="0.25">
      <c r="A24" s="572"/>
      <c r="B24" s="512"/>
      <c r="C24" s="512"/>
      <c r="D24" s="512"/>
      <c r="E24" s="512"/>
      <c r="F24" s="512"/>
      <c r="G24" s="512"/>
      <c r="H24" s="512"/>
      <c r="I24" s="103"/>
    </row>
    <row r="25" spans="1:9" ht="15" customHeight="1" x14ac:dyDescent="0.25">
      <c r="A25" s="641" t="s">
        <v>0</v>
      </c>
      <c r="B25" s="642"/>
      <c r="C25" s="642"/>
      <c r="D25" s="642"/>
      <c r="E25" s="642"/>
      <c r="F25" s="642"/>
      <c r="G25" s="642"/>
      <c r="H25" s="642"/>
      <c r="I25" s="643"/>
    </row>
    <row r="26" spans="1:9" ht="15" customHeight="1" x14ac:dyDescent="0.25">
      <c r="A26" s="572" t="s">
        <v>134</v>
      </c>
      <c r="B26" s="512"/>
      <c r="C26" s="512"/>
      <c r="D26" s="512"/>
      <c r="E26" s="512" t="s">
        <v>1117</v>
      </c>
      <c r="F26" s="512"/>
      <c r="G26" s="512"/>
      <c r="H26" s="512"/>
      <c r="I26" s="103">
        <v>3</v>
      </c>
    </row>
    <row r="27" spans="1:9" ht="15" customHeight="1" x14ac:dyDescent="0.25">
      <c r="A27" s="572" t="s">
        <v>218</v>
      </c>
      <c r="B27" s="512"/>
      <c r="C27" s="512"/>
      <c r="D27" s="512"/>
      <c r="E27" s="512" t="s">
        <v>474</v>
      </c>
      <c r="F27" s="512"/>
      <c r="G27" s="512"/>
      <c r="H27" s="512"/>
      <c r="I27" s="103">
        <v>3</v>
      </c>
    </row>
    <row r="28" spans="1:9" ht="15" customHeight="1" x14ac:dyDescent="0.25">
      <c r="A28" s="572" t="s">
        <v>162</v>
      </c>
      <c r="B28" s="512"/>
      <c r="C28" s="512"/>
      <c r="D28" s="512"/>
      <c r="E28" s="512" t="s">
        <v>406</v>
      </c>
      <c r="F28" s="512"/>
      <c r="G28" s="512"/>
      <c r="H28" s="512"/>
      <c r="I28" s="103">
        <v>1</v>
      </c>
    </row>
    <row r="29" spans="1:9" x14ac:dyDescent="0.25">
      <c r="A29" s="516" t="s">
        <v>1388</v>
      </c>
      <c r="B29" s="517"/>
      <c r="C29" s="517"/>
      <c r="D29" s="517"/>
      <c r="E29" s="517"/>
      <c r="F29" s="517"/>
      <c r="G29" s="517"/>
      <c r="H29" s="518"/>
      <c r="I29" s="104">
        <f>SUM(I26:I28,I23:I24,I19:I21,I11:I17,I7:I9)</f>
        <v>62</v>
      </c>
    </row>
    <row r="30" spans="1:9" x14ac:dyDescent="0.25">
      <c r="A30" s="527" t="s">
        <v>560</v>
      </c>
      <c r="B30" s="527"/>
      <c r="C30" s="527" t="s">
        <v>1361</v>
      </c>
      <c r="D30" s="527"/>
      <c r="E30" s="87"/>
      <c r="F30" s="87"/>
      <c r="G30" s="87"/>
      <c r="H30" s="87"/>
      <c r="I30" s="93"/>
    </row>
  </sheetData>
  <sheetProtection password="CA9D" sheet="1" objects="1" scenarios="1"/>
  <mergeCells count="49">
    <mergeCell ref="A1:I1"/>
    <mergeCell ref="A2:I2"/>
    <mergeCell ref="A5:I5"/>
    <mergeCell ref="A6:I6"/>
    <mergeCell ref="A7:D7"/>
    <mergeCell ref="E7:H7"/>
    <mergeCell ref="A11:D11"/>
    <mergeCell ref="E11:H11"/>
    <mergeCell ref="A8:D8"/>
    <mergeCell ref="E8:H8"/>
    <mergeCell ref="A9:D9"/>
    <mergeCell ref="E9:H9"/>
    <mergeCell ref="A10:I10"/>
    <mergeCell ref="A14:D14"/>
    <mergeCell ref="E14:H14"/>
    <mergeCell ref="A12:D12"/>
    <mergeCell ref="E12:H12"/>
    <mergeCell ref="A13:D13"/>
    <mergeCell ref="E13:H13"/>
    <mergeCell ref="E23:H23"/>
    <mergeCell ref="A24:D24"/>
    <mergeCell ref="E24:H24"/>
    <mergeCell ref="A15:D15"/>
    <mergeCell ref="E15:H15"/>
    <mergeCell ref="A16:D16"/>
    <mergeCell ref="E16:H16"/>
    <mergeCell ref="A17:D17"/>
    <mergeCell ref="E17:H17"/>
    <mergeCell ref="A20:D20"/>
    <mergeCell ref="E20:H20"/>
    <mergeCell ref="A21:D21"/>
    <mergeCell ref="E21:H21"/>
    <mergeCell ref="A22:I22"/>
    <mergeCell ref="A30:B30"/>
    <mergeCell ref="A3:B3"/>
    <mergeCell ref="C3:I3"/>
    <mergeCell ref="A27:D27"/>
    <mergeCell ref="E27:H27"/>
    <mergeCell ref="C30:D30"/>
    <mergeCell ref="A26:D26"/>
    <mergeCell ref="E26:H26"/>
    <mergeCell ref="A28:D28"/>
    <mergeCell ref="E28:H28"/>
    <mergeCell ref="A29:H29"/>
    <mergeCell ref="A25:I25"/>
    <mergeCell ref="A18:I18"/>
    <mergeCell ref="A19:D19"/>
    <mergeCell ref="E19:H19"/>
    <mergeCell ref="A23:D2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8"/>
  <sheetViews>
    <sheetView view="pageLayout" zoomScaleNormal="100" workbookViewId="0">
      <selection activeCell="A17" sqref="A17:I17"/>
    </sheetView>
  </sheetViews>
  <sheetFormatPr defaultColWidth="9.140625" defaultRowHeight="15" x14ac:dyDescent="0.25"/>
  <cols>
    <col min="1" max="8" width="9.140625" style="7"/>
    <col min="9" max="9" width="9.140625" style="2"/>
    <col min="10" max="16384" width="9.140625" style="7"/>
  </cols>
  <sheetData>
    <row r="1" spans="1:9" ht="14.65" x14ac:dyDescent="0.3">
      <c r="A1" s="447" t="s">
        <v>237</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154" t="s">
        <v>476</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28.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 customHeight="1" x14ac:dyDescent="0.3">
      <c r="A13" s="504" t="s">
        <v>11</v>
      </c>
      <c r="B13" s="505"/>
      <c r="C13" s="505"/>
      <c r="D13" s="505"/>
      <c r="E13" s="499" t="s">
        <v>877</v>
      </c>
      <c r="F13" s="499"/>
      <c r="G13" s="499"/>
      <c r="H13" s="499"/>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x14ac:dyDescent="0.25">
      <c r="A18" s="498" t="s">
        <v>79</v>
      </c>
      <c r="B18" s="499"/>
      <c r="C18" s="499"/>
      <c r="D18" s="499"/>
      <c r="E18" s="499" t="s">
        <v>563</v>
      </c>
      <c r="F18" s="499"/>
      <c r="G18" s="499"/>
      <c r="H18" s="499"/>
      <c r="I18" s="83">
        <v>3</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x14ac:dyDescent="0.25">
      <c r="A24" s="498" t="s">
        <v>4</v>
      </c>
      <c r="B24" s="499"/>
      <c r="C24" s="499"/>
      <c r="D24" s="499"/>
      <c r="E24" s="499"/>
      <c r="F24" s="499"/>
      <c r="G24" s="499"/>
      <c r="H24" s="499"/>
      <c r="I24" s="83">
        <v>18</v>
      </c>
    </row>
    <row r="25" spans="1:9" x14ac:dyDescent="0.25">
      <c r="A25" s="516" t="s">
        <v>1543</v>
      </c>
      <c r="B25" s="517"/>
      <c r="C25" s="517"/>
      <c r="D25" s="517"/>
      <c r="E25" s="517"/>
      <c r="F25" s="517"/>
      <c r="G25" s="517"/>
      <c r="H25" s="518"/>
      <c r="I25" s="86">
        <f>SUM(I24:I24,I22:I22,I21:I21,I17:I18,I10:I15,I7:I8)</f>
        <v>62</v>
      </c>
    </row>
    <row r="26" spans="1:9" x14ac:dyDescent="0.25">
      <c r="A26" s="502" t="s">
        <v>6</v>
      </c>
      <c r="B26" s="502"/>
      <c r="C26" s="502"/>
      <c r="D26" s="502"/>
      <c r="E26" s="502"/>
      <c r="F26" s="502"/>
      <c r="G26" s="502"/>
      <c r="H26" s="502"/>
      <c r="I26" s="502"/>
    </row>
    <row r="27" spans="1:9" ht="46.5" customHeight="1" x14ac:dyDescent="0.25">
      <c r="A27" s="503" t="s">
        <v>830</v>
      </c>
      <c r="B27" s="503"/>
      <c r="C27" s="503"/>
      <c r="D27" s="503"/>
      <c r="E27" s="503"/>
      <c r="F27" s="503"/>
      <c r="G27" s="503"/>
      <c r="H27" s="503"/>
      <c r="I27" s="503"/>
    </row>
    <row r="28" spans="1:9" x14ac:dyDescent="0.25">
      <c r="A28" s="527" t="s">
        <v>560</v>
      </c>
      <c r="B28" s="527"/>
      <c r="C28" s="527" t="s">
        <v>1361</v>
      </c>
      <c r="D28" s="527"/>
      <c r="E28" s="87"/>
      <c r="F28" s="87"/>
      <c r="G28" s="87"/>
      <c r="H28" s="87"/>
      <c r="I28" s="93"/>
    </row>
  </sheetData>
  <sheetProtection password="CA9D" sheet="1" objects="1" scenarios="1"/>
  <mergeCells count="43">
    <mergeCell ref="A8:D8"/>
    <mergeCell ref="E8:H8"/>
    <mergeCell ref="A9:I9"/>
    <mergeCell ref="A10:D10"/>
    <mergeCell ref="E10:H10"/>
    <mergeCell ref="A1:I1"/>
    <mergeCell ref="A2:I2"/>
    <mergeCell ref="A5:I5"/>
    <mergeCell ref="A6:I6"/>
    <mergeCell ref="A7:D7"/>
    <mergeCell ref="E7:H7"/>
    <mergeCell ref="A12:D12"/>
    <mergeCell ref="E12:H12"/>
    <mergeCell ref="A11:D11"/>
    <mergeCell ref="E11:H11"/>
    <mergeCell ref="A15:D15"/>
    <mergeCell ref="E15:H15"/>
    <mergeCell ref="A13:D13"/>
    <mergeCell ref="E13:H13"/>
    <mergeCell ref="E22:H22"/>
    <mergeCell ref="A18:D18"/>
    <mergeCell ref="E18:H18"/>
    <mergeCell ref="A14:D14"/>
    <mergeCell ref="E14:H14"/>
    <mergeCell ref="A16:I16"/>
    <mergeCell ref="A17:D17"/>
    <mergeCell ref="E17:H17"/>
    <mergeCell ref="A28:B28"/>
    <mergeCell ref="A26:I26"/>
    <mergeCell ref="A27:I27"/>
    <mergeCell ref="A3:B3"/>
    <mergeCell ref="C3:I3"/>
    <mergeCell ref="C28:D28"/>
    <mergeCell ref="A23:I23"/>
    <mergeCell ref="A24:D24"/>
    <mergeCell ref="E24:H24"/>
    <mergeCell ref="A25:H25"/>
    <mergeCell ref="A19:D19"/>
    <mergeCell ref="E19:H19"/>
    <mergeCell ref="A20:I20"/>
    <mergeCell ref="A21:D21"/>
    <mergeCell ref="E21:H21"/>
    <mergeCell ref="A22:D22"/>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37"/>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47" t="s">
        <v>238</v>
      </c>
      <c r="B1" s="447"/>
      <c r="C1" s="447"/>
      <c r="D1" s="447"/>
      <c r="E1" s="447"/>
      <c r="F1" s="447"/>
      <c r="G1" s="447"/>
      <c r="H1" s="447"/>
      <c r="I1" s="447"/>
    </row>
    <row r="2" spans="1:9" ht="14.65" x14ac:dyDescent="0.3">
      <c r="A2" s="447" t="s">
        <v>477</v>
      </c>
      <c r="B2" s="447"/>
      <c r="C2" s="447"/>
      <c r="D2" s="447"/>
      <c r="E2" s="447"/>
      <c r="F2" s="447"/>
      <c r="G2" s="447"/>
      <c r="H2" s="447"/>
      <c r="I2" s="447"/>
    </row>
    <row r="3" spans="1:9" ht="14.65" x14ac:dyDescent="0.3">
      <c r="A3" s="519" t="s">
        <v>27</v>
      </c>
      <c r="B3" s="520"/>
      <c r="C3" s="520" t="s">
        <v>480</v>
      </c>
      <c r="D3" s="520"/>
      <c r="E3" s="520"/>
      <c r="F3" s="520"/>
      <c r="G3" s="520"/>
      <c r="H3" s="520"/>
      <c r="I3" s="521"/>
    </row>
    <row r="4" spans="1:9" x14ac:dyDescent="0.25">
      <c r="A4" s="81" t="s">
        <v>29</v>
      </c>
      <c r="B4" s="644" t="s">
        <v>481</v>
      </c>
      <c r="C4" s="644"/>
      <c r="D4" s="644"/>
      <c r="E4" s="644"/>
      <c r="F4" s="92"/>
      <c r="G4" s="92"/>
      <c r="H4" s="92"/>
      <c r="I4" s="83"/>
    </row>
    <row r="5" spans="1:9" x14ac:dyDescent="0.25">
      <c r="A5" s="682" t="s">
        <v>1385</v>
      </c>
      <c r="B5" s="683"/>
      <c r="C5" s="683"/>
      <c r="D5" s="683"/>
      <c r="E5" s="683"/>
      <c r="F5" s="683"/>
      <c r="G5" s="683"/>
      <c r="H5" s="683"/>
      <c r="I5" s="684"/>
    </row>
    <row r="6" spans="1:9" ht="33" customHeight="1" x14ac:dyDescent="0.25">
      <c r="A6" s="504" t="s">
        <v>13</v>
      </c>
      <c r="B6" s="505"/>
      <c r="C6" s="505"/>
      <c r="D6" s="505"/>
      <c r="E6" s="499" t="s">
        <v>75</v>
      </c>
      <c r="F6" s="499"/>
      <c r="G6" s="499"/>
      <c r="H6" s="499"/>
      <c r="I6" s="83">
        <v>3</v>
      </c>
    </row>
    <row r="7" spans="1:9" x14ac:dyDescent="0.25">
      <c r="A7" s="498" t="s">
        <v>365</v>
      </c>
      <c r="B7" s="499"/>
      <c r="C7" s="499"/>
      <c r="D7" s="499"/>
      <c r="E7" s="499" t="s">
        <v>50</v>
      </c>
      <c r="F7" s="499"/>
      <c r="G7" s="499"/>
      <c r="H7" s="499"/>
      <c r="I7" s="83">
        <v>6</v>
      </c>
    </row>
    <row r="8" spans="1:9" ht="14.25" customHeight="1" x14ac:dyDescent="0.3">
      <c r="A8" s="498" t="s">
        <v>363</v>
      </c>
      <c r="B8" s="499"/>
      <c r="C8" s="499"/>
      <c r="D8" s="499"/>
      <c r="E8" s="499" t="s">
        <v>8</v>
      </c>
      <c r="F8" s="499"/>
      <c r="G8" s="499"/>
      <c r="H8" s="499"/>
      <c r="I8" s="83">
        <v>6</v>
      </c>
    </row>
    <row r="9" spans="1:9" s="9" customFormat="1" x14ac:dyDescent="0.25">
      <c r="A9" s="538" t="s">
        <v>43</v>
      </c>
      <c r="B9" s="539"/>
      <c r="C9" s="539"/>
      <c r="D9" s="539"/>
      <c r="E9" s="512" t="s">
        <v>478</v>
      </c>
      <c r="F9" s="512"/>
      <c r="G9" s="512"/>
      <c r="H9" s="512"/>
      <c r="I9" s="103">
        <v>6</v>
      </c>
    </row>
    <row r="10" spans="1:9" x14ac:dyDescent="0.25">
      <c r="A10" s="504" t="s">
        <v>348</v>
      </c>
      <c r="B10" s="505"/>
      <c r="C10" s="505"/>
      <c r="D10" s="505"/>
      <c r="E10" s="499" t="s">
        <v>334</v>
      </c>
      <c r="F10" s="499"/>
      <c r="G10" s="499"/>
      <c r="H10" s="499"/>
      <c r="I10" s="83">
        <v>12</v>
      </c>
    </row>
    <row r="11" spans="1:9" x14ac:dyDescent="0.25">
      <c r="A11" s="504" t="s">
        <v>48</v>
      </c>
      <c r="B11" s="505"/>
      <c r="C11" s="505"/>
      <c r="D11" s="505"/>
      <c r="E11" s="499" t="s">
        <v>49</v>
      </c>
      <c r="F11" s="499"/>
      <c r="G11" s="499"/>
      <c r="H11" s="499"/>
      <c r="I11" s="83">
        <v>3</v>
      </c>
    </row>
    <row r="12" spans="1:9" x14ac:dyDescent="0.25">
      <c r="A12" s="501" t="s">
        <v>1558</v>
      </c>
      <c r="B12" s="501"/>
      <c r="C12" s="501"/>
      <c r="D12" s="501"/>
      <c r="E12" s="501"/>
      <c r="F12" s="501"/>
      <c r="G12" s="501"/>
      <c r="H12" s="501"/>
      <c r="I12" s="86">
        <f>SUM(I6:I11)</f>
        <v>36</v>
      </c>
    </row>
    <row r="13" spans="1:9" x14ac:dyDescent="0.25">
      <c r="A13" s="509" t="s">
        <v>1473</v>
      </c>
      <c r="B13" s="510"/>
      <c r="C13" s="510"/>
      <c r="D13" s="510"/>
      <c r="E13" s="510"/>
      <c r="F13" s="510"/>
      <c r="G13" s="510"/>
      <c r="H13" s="510"/>
      <c r="I13" s="511"/>
    </row>
    <row r="14" spans="1:9" s="306" customFormat="1" x14ac:dyDescent="0.25">
      <c r="A14" s="572" t="s">
        <v>381</v>
      </c>
      <c r="B14" s="512"/>
      <c r="C14" s="512"/>
      <c r="D14" s="512"/>
      <c r="E14" s="528" t="s">
        <v>330</v>
      </c>
      <c r="F14" s="528"/>
      <c r="G14" s="528"/>
      <c r="H14" s="528"/>
      <c r="I14" s="120">
        <v>4</v>
      </c>
    </row>
    <row r="15" spans="1:9" x14ac:dyDescent="0.25">
      <c r="A15" s="498" t="s">
        <v>346</v>
      </c>
      <c r="B15" s="499"/>
      <c r="C15" s="499"/>
      <c r="D15" s="499"/>
      <c r="E15" s="499" t="s">
        <v>45</v>
      </c>
      <c r="F15" s="499"/>
      <c r="G15" s="499"/>
      <c r="H15" s="499"/>
      <c r="I15" s="100">
        <v>4</v>
      </c>
    </row>
    <row r="16" spans="1:9" ht="46.5" customHeight="1" x14ac:dyDescent="0.25">
      <c r="A16" s="538" t="s">
        <v>727</v>
      </c>
      <c r="B16" s="539"/>
      <c r="C16" s="539"/>
      <c r="D16" s="539"/>
      <c r="E16" s="512" t="s">
        <v>435</v>
      </c>
      <c r="F16" s="512"/>
      <c r="G16" s="512"/>
      <c r="H16" s="512"/>
      <c r="I16" s="83">
        <v>6</v>
      </c>
    </row>
    <row r="17" spans="1:9" ht="15" customHeight="1" x14ac:dyDescent="0.25">
      <c r="A17" s="498" t="s">
        <v>337</v>
      </c>
      <c r="B17" s="499"/>
      <c r="C17" s="499"/>
      <c r="D17" s="499"/>
      <c r="E17" s="499" t="s">
        <v>113</v>
      </c>
      <c r="F17" s="499"/>
      <c r="G17" s="499"/>
      <c r="H17" s="499"/>
      <c r="I17" s="83">
        <v>3</v>
      </c>
    </row>
    <row r="18" spans="1:9" ht="30" customHeight="1" x14ac:dyDescent="0.25">
      <c r="A18" s="572" t="s">
        <v>436</v>
      </c>
      <c r="B18" s="512"/>
      <c r="C18" s="512"/>
      <c r="D18" s="512"/>
      <c r="E18" s="528" t="s">
        <v>437</v>
      </c>
      <c r="F18" s="528"/>
      <c r="G18" s="528"/>
      <c r="H18" s="528"/>
      <c r="I18" s="120">
        <v>8</v>
      </c>
    </row>
    <row r="19" spans="1:9" x14ac:dyDescent="0.25">
      <c r="A19" s="685" t="s">
        <v>362</v>
      </c>
      <c r="B19" s="507"/>
      <c r="C19" s="507"/>
      <c r="D19" s="507"/>
      <c r="E19" s="507" t="s">
        <v>9</v>
      </c>
      <c r="F19" s="507"/>
      <c r="G19" s="507"/>
      <c r="H19" s="507"/>
      <c r="I19" s="121">
        <v>3</v>
      </c>
    </row>
    <row r="20" spans="1:9" x14ac:dyDescent="0.25">
      <c r="A20" s="500" t="s">
        <v>1577</v>
      </c>
      <c r="B20" s="500"/>
      <c r="C20" s="500"/>
      <c r="D20" s="500"/>
      <c r="E20" s="500"/>
      <c r="F20" s="500"/>
      <c r="G20" s="500"/>
      <c r="H20" s="500"/>
      <c r="I20" s="85">
        <f>SUM(I14:I19)</f>
        <v>28</v>
      </c>
    </row>
    <row r="21" spans="1:9" x14ac:dyDescent="0.25">
      <c r="A21" s="630" t="s">
        <v>1545</v>
      </c>
      <c r="B21" s="630"/>
      <c r="C21" s="630"/>
      <c r="D21" s="630"/>
      <c r="E21" s="630"/>
      <c r="F21" s="630"/>
      <c r="G21" s="630"/>
      <c r="H21" s="630"/>
      <c r="I21" s="86">
        <f>SUM(I12,I20)</f>
        <v>64</v>
      </c>
    </row>
    <row r="22" spans="1:9" x14ac:dyDescent="0.25">
      <c r="A22" s="509" t="s">
        <v>1474</v>
      </c>
      <c r="B22" s="510"/>
      <c r="C22" s="510"/>
      <c r="D22" s="510"/>
      <c r="E22" s="510"/>
      <c r="F22" s="510"/>
      <c r="G22" s="510"/>
      <c r="H22" s="510"/>
      <c r="I22" s="511"/>
    </row>
    <row r="23" spans="1:9" x14ac:dyDescent="0.25">
      <c r="A23" s="498" t="s">
        <v>343</v>
      </c>
      <c r="B23" s="499"/>
      <c r="C23" s="499"/>
      <c r="D23" s="499"/>
      <c r="E23" s="499" t="s">
        <v>106</v>
      </c>
      <c r="F23" s="499"/>
      <c r="G23" s="499"/>
      <c r="H23" s="499"/>
      <c r="I23" s="106">
        <v>8</v>
      </c>
    </row>
    <row r="24" spans="1:9" ht="43.5" customHeight="1" x14ac:dyDescent="0.25">
      <c r="A24" s="538" t="s">
        <v>727</v>
      </c>
      <c r="B24" s="539"/>
      <c r="C24" s="539"/>
      <c r="D24" s="539"/>
      <c r="E24" s="507" t="s">
        <v>435</v>
      </c>
      <c r="F24" s="507"/>
      <c r="G24" s="507"/>
      <c r="H24" s="507"/>
      <c r="I24" s="122">
        <v>6</v>
      </c>
    </row>
    <row r="25" spans="1:9" ht="15" customHeight="1" x14ac:dyDescent="0.25">
      <c r="A25" s="498" t="s">
        <v>337</v>
      </c>
      <c r="B25" s="499"/>
      <c r="C25" s="499"/>
      <c r="D25" s="499"/>
      <c r="E25" s="499" t="s">
        <v>113</v>
      </c>
      <c r="F25" s="499"/>
      <c r="G25" s="499"/>
      <c r="H25" s="499"/>
      <c r="I25" s="83">
        <v>3</v>
      </c>
    </row>
    <row r="26" spans="1:9" ht="29.25" customHeight="1" x14ac:dyDescent="0.25">
      <c r="A26" s="572" t="s">
        <v>436</v>
      </c>
      <c r="B26" s="512"/>
      <c r="C26" s="512"/>
      <c r="D26" s="512"/>
      <c r="E26" s="528" t="s">
        <v>437</v>
      </c>
      <c r="F26" s="528"/>
      <c r="G26" s="528"/>
      <c r="H26" s="528"/>
      <c r="I26" s="120">
        <v>6</v>
      </c>
    </row>
    <row r="27" spans="1:9" x14ac:dyDescent="0.25">
      <c r="A27" s="500" t="s">
        <v>1578</v>
      </c>
      <c r="B27" s="500"/>
      <c r="C27" s="500"/>
      <c r="D27" s="500"/>
      <c r="E27" s="500"/>
      <c r="F27" s="500"/>
      <c r="G27" s="500"/>
      <c r="H27" s="500"/>
      <c r="I27" s="85">
        <f>SUM(I23:I26)</f>
        <v>23</v>
      </c>
    </row>
    <row r="28" spans="1:9" x14ac:dyDescent="0.25">
      <c r="A28" s="630" t="s">
        <v>1546</v>
      </c>
      <c r="B28" s="630"/>
      <c r="C28" s="630"/>
      <c r="D28" s="630"/>
      <c r="E28" s="630"/>
      <c r="F28" s="630"/>
      <c r="G28" s="630"/>
      <c r="H28" s="630"/>
      <c r="I28" s="86">
        <f>SUM(I12,I27)</f>
        <v>59</v>
      </c>
    </row>
    <row r="29" spans="1:9" x14ac:dyDescent="0.25">
      <c r="A29" s="509" t="s">
        <v>1468</v>
      </c>
      <c r="B29" s="510"/>
      <c r="C29" s="510"/>
      <c r="D29" s="510"/>
      <c r="E29" s="510"/>
      <c r="F29" s="510"/>
      <c r="G29" s="510"/>
      <c r="H29" s="510"/>
      <c r="I29" s="511"/>
    </row>
    <row r="30" spans="1:9" x14ac:dyDescent="0.25">
      <c r="A30" s="498" t="s">
        <v>346</v>
      </c>
      <c r="B30" s="499"/>
      <c r="C30" s="499"/>
      <c r="D30" s="499"/>
      <c r="E30" s="499" t="s">
        <v>45</v>
      </c>
      <c r="F30" s="499"/>
      <c r="G30" s="499"/>
      <c r="H30" s="499"/>
      <c r="I30" s="100">
        <v>4</v>
      </c>
    </row>
    <row r="31" spans="1:9" ht="45" customHeight="1" x14ac:dyDescent="0.25">
      <c r="A31" s="538" t="s">
        <v>727</v>
      </c>
      <c r="B31" s="539"/>
      <c r="C31" s="539"/>
      <c r="D31" s="539"/>
      <c r="E31" s="512" t="s">
        <v>435</v>
      </c>
      <c r="F31" s="512"/>
      <c r="G31" s="512"/>
      <c r="H31" s="512"/>
      <c r="I31" s="83">
        <v>6</v>
      </c>
    </row>
    <row r="32" spans="1:9" x14ac:dyDescent="0.25">
      <c r="A32" s="498" t="s">
        <v>337</v>
      </c>
      <c r="B32" s="499"/>
      <c r="C32" s="499"/>
      <c r="D32" s="499"/>
      <c r="E32" s="499" t="s">
        <v>113</v>
      </c>
      <c r="F32" s="499"/>
      <c r="G32" s="499"/>
      <c r="H32" s="499"/>
      <c r="I32" s="83">
        <v>3</v>
      </c>
    </row>
    <row r="33" spans="1:9" ht="27.75" customHeight="1" x14ac:dyDescent="0.25">
      <c r="A33" s="572" t="s">
        <v>436</v>
      </c>
      <c r="B33" s="512"/>
      <c r="C33" s="512"/>
      <c r="D33" s="512"/>
      <c r="E33" s="499" t="s">
        <v>437</v>
      </c>
      <c r="F33" s="499"/>
      <c r="G33" s="499"/>
      <c r="H33" s="499"/>
      <c r="I33" s="95">
        <v>8</v>
      </c>
    </row>
    <row r="34" spans="1:9" x14ac:dyDescent="0.25">
      <c r="A34" s="572" t="s">
        <v>102</v>
      </c>
      <c r="B34" s="512"/>
      <c r="C34" s="512"/>
      <c r="D34" s="512"/>
      <c r="E34" s="499"/>
      <c r="F34" s="499"/>
      <c r="G34" s="499"/>
      <c r="H34" s="499"/>
      <c r="I34" s="95">
        <v>3</v>
      </c>
    </row>
    <row r="35" spans="1:9" x14ac:dyDescent="0.25">
      <c r="A35" s="500" t="s">
        <v>1572</v>
      </c>
      <c r="B35" s="500"/>
      <c r="C35" s="500"/>
      <c r="D35" s="500"/>
      <c r="E35" s="500"/>
      <c r="F35" s="500"/>
      <c r="G35" s="500"/>
      <c r="H35" s="500"/>
      <c r="I35" s="85">
        <f>SUM(I30:I34)</f>
        <v>24</v>
      </c>
    </row>
    <row r="36" spans="1:9" x14ac:dyDescent="0.25">
      <c r="A36" s="630" t="s">
        <v>1543</v>
      </c>
      <c r="B36" s="630"/>
      <c r="C36" s="630"/>
      <c r="D36" s="630"/>
      <c r="E36" s="630"/>
      <c r="F36" s="630"/>
      <c r="G36" s="630"/>
      <c r="H36" s="630"/>
      <c r="I36" s="86">
        <f>SUM(I12,I35)</f>
        <v>60</v>
      </c>
    </row>
    <row r="37" spans="1:9" x14ac:dyDescent="0.25">
      <c r="A37" s="527" t="s">
        <v>560</v>
      </c>
      <c r="B37" s="527"/>
      <c r="C37" s="527" t="s">
        <v>1361</v>
      </c>
      <c r="D37" s="527"/>
      <c r="E37" s="87"/>
      <c r="F37" s="87"/>
      <c r="G37" s="87"/>
      <c r="H37" s="87"/>
      <c r="I37" s="93"/>
    </row>
  </sheetData>
  <sheetProtection password="CA9D" sheet="1" objects="1" scenarios="1"/>
  <mergeCells count="60">
    <mergeCell ref="A1:I1"/>
    <mergeCell ref="A2:I2"/>
    <mergeCell ref="A8:D8"/>
    <mergeCell ref="E8:H8"/>
    <mergeCell ref="A3:B3"/>
    <mergeCell ref="C3:I3"/>
    <mergeCell ref="A29:I29"/>
    <mergeCell ref="A35:H35"/>
    <mergeCell ref="A36:H36"/>
    <mergeCell ref="E6:H6"/>
    <mergeCell ref="A5:I5"/>
    <mergeCell ref="A13:I13"/>
    <mergeCell ref="A15:D15"/>
    <mergeCell ref="E15:H15"/>
    <mergeCell ref="A18:D18"/>
    <mergeCell ref="E18:H18"/>
    <mergeCell ref="A30:D30"/>
    <mergeCell ref="E26:H26"/>
    <mergeCell ref="E34:H34"/>
    <mergeCell ref="A33:D33"/>
    <mergeCell ref="E33:H33"/>
    <mergeCell ref="E30:H30"/>
    <mergeCell ref="C37:D37"/>
    <mergeCell ref="A37:B37"/>
    <mergeCell ref="B4:E4"/>
    <mergeCell ref="A19:D19"/>
    <mergeCell ref="E19:H19"/>
    <mergeCell ref="A7:D7"/>
    <mergeCell ref="E7:H7"/>
    <mergeCell ref="A12:H12"/>
    <mergeCell ref="E9:H9"/>
    <mergeCell ref="A6:D6"/>
    <mergeCell ref="A9:D9"/>
    <mergeCell ref="A10:D10"/>
    <mergeCell ref="E10:H10"/>
    <mergeCell ref="A11:D11"/>
    <mergeCell ref="E11:H11"/>
    <mergeCell ref="A34:D34"/>
    <mergeCell ref="A14:D14"/>
    <mergeCell ref="E14:H14"/>
    <mergeCell ref="A32:D32"/>
    <mergeCell ref="E32:H32"/>
    <mergeCell ref="A31:D31"/>
    <mergeCell ref="E31:H31"/>
    <mergeCell ref="A20:H20"/>
    <mergeCell ref="A21:H21"/>
    <mergeCell ref="A22:I22"/>
    <mergeCell ref="A28:H28"/>
    <mergeCell ref="A24:D24"/>
    <mergeCell ref="E24:H24"/>
    <mergeCell ref="A27:H27"/>
    <mergeCell ref="A23:D23"/>
    <mergeCell ref="E23:H23"/>
    <mergeCell ref="A26:D26"/>
    <mergeCell ref="A16:D16"/>
    <mergeCell ref="E16:H16"/>
    <mergeCell ref="A17:D17"/>
    <mergeCell ref="E17:H17"/>
    <mergeCell ref="A25:D25"/>
    <mergeCell ref="E25:H2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29"/>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47" t="s">
        <v>239</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154" t="s">
        <v>482</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28.5" customHeight="1" x14ac:dyDescent="0.3">
      <c r="A11" s="504" t="s">
        <v>138</v>
      </c>
      <c r="B11" s="505"/>
      <c r="C11" s="505"/>
      <c r="D11" s="505"/>
      <c r="E11" s="499" t="s">
        <v>76</v>
      </c>
      <c r="F11" s="499"/>
      <c r="G11" s="499"/>
      <c r="H11" s="499"/>
      <c r="I11" s="83">
        <v>6</v>
      </c>
    </row>
    <row r="12" spans="1:9" ht="30" customHeight="1" x14ac:dyDescent="0.3">
      <c r="A12" s="504" t="s">
        <v>10</v>
      </c>
      <c r="B12" s="505"/>
      <c r="C12" s="505"/>
      <c r="D12" s="505"/>
      <c r="E12" s="512" t="s">
        <v>74</v>
      </c>
      <c r="F12" s="512"/>
      <c r="G12" s="512"/>
      <c r="H12" s="512"/>
      <c r="I12" s="83">
        <v>6</v>
      </c>
    </row>
    <row r="13" spans="1:9" ht="30" customHeight="1" x14ac:dyDescent="0.3">
      <c r="A13" s="504" t="s">
        <v>11</v>
      </c>
      <c r="B13" s="505"/>
      <c r="C13" s="505"/>
      <c r="D13" s="505"/>
      <c r="E13" s="499" t="s">
        <v>877</v>
      </c>
      <c r="F13" s="499"/>
      <c r="G13" s="499"/>
      <c r="H13" s="499"/>
      <c r="I13" s="83">
        <v>6</v>
      </c>
    </row>
    <row r="14" spans="1:9" ht="14.65" x14ac:dyDescent="0.3">
      <c r="A14" s="504" t="s">
        <v>77</v>
      </c>
      <c r="B14" s="505"/>
      <c r="C14" s="505"/>
      <c r="D14" s="505"/>
      <c r="E14" s="499" t="s">
        <v>78</v>
      </c>
      <c r="F14" s="499"/>
      <c r="G14" s="499"/>
      <c r="H14" s="499"/>
      <c r="I14" s="83">
        <v>3</v>
      </c>
    </row>
    <row r="15" spans="1:9" ht="14.65" x14ac:dyDescent="0.3">
      <c r="A15" s="498"/>
      <c r="B15" s="499"/>
      <c r="C15" s="499"/>
      <c r="D15" s="499"/>
      <c r="E15" s="499"/>
      <c r="F15" s="499"/>
      <c r="G15" s="499"/>
      <c r="H15" s="499"/>
      <c r="I15" s="83"/>
    </row>
    <row r="16" spans="1:9" ht="14.65"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ht="14.65" customHeight="1" x14ac:dyDescent="0.25">
      <c r="A18" s="498" t="s">
        <v>79</v>
      </c>
      <c r="B18" s="499"/>
      <c r="C18" s="499"/>
      <c r="D18" s="499"/>
      <c r="E18" s="499" t="s">
        <v>563</v>
      </c>
      <c r="F18" s="499"/>
      <c r="G18" s="499"/>
      <c r="H18" s="499"/>
      <c r="I18" s="83">
        <v>3</v>
      </c>
    </row>
    <row r="19" spans="1:9" x14ac:dyDescent="0.25">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ht="30" customHeight="1" x14ac:dyDescent="0.25">
      <c r="A24" s="504" t="s">
        <v>39</v>
      </c>
      <c r="B24" s="505"/>
      <c r="C24" s="505"/>
      <c r="D24" s="505"/>
      <c r="E24" s="528" t="s">
        <v>2412</v>
      </c>
      <c r="F24" s="528"/>
      <c r="G24" s="528"/>
      <c r="H24" s="528"/>
      <c r="I24" s="83">
        <v>12</v>
      </c>
    </row>
    <row r="25" spans="1:9" x14ac:dyDescent="0.25">
      <c r="A25" s="498" t="s">
        <v>4</v>
      </c>
      <c r="B25" s="499"/>
      <c r="C25" s="499"/>
      <c r="D25" s="499"/>
      <c r="E25" s="499"/>
      <c r="F25" s="499"/>
      <c r="G25" s="499"/>
      <c r="H25" s="499"/>
      <c r="I25" s="83">
        <v>6</v>
      </c>
    </row>
    <row r="26" spans="1:9" x14ac:dyDescent="0.25">
      <c r="A26" s="501" t="s">
        <v>1543</v>
      </c>
      <c r="B26" s="501"/>
      <c r="C26" s="501"/>
      <c r="D26" s="501"/>
      <c r="E26" s="501"/>
      <c r="F26" s="501"/>
      <c r="G26" s="501"/>
      <c r="H26" s="501"/>
      <c r="I26" s="86">
        <f>SUM(I7:I8,I10:I15,I17:I19,I21:I22,I24:I25)</f>
        <v>62</v>
      </c>
    </row>
    <row r="27" spans="1:9" x14ac:dyDescent="0.25">
      <c r="A27" s="502" t="s">
        <v>6</v>
      </c>
      <c r="B27" s="502"/>
      <c r="C27" s="502"/>
      <c r="D27" s="502"/>
      <c r="E27" s="502"/>
      <c r="F27" s="502"/>
      <c r="G27" s="502"/>
      <c r="H27" s="502"/>
      <c r="I27" s="502"/>
    </row>
    <row r="28" spans="1:9" ht="45" customHeight="1" x14ac:dyDescent="0.25">
      <c r="A28" s="503" t="s">
        <v>830</v>
      </c>
      <c r="B28" s="503"/>
      <c r="C28" s="503"/>
      <c r="D28" s="503"/>
      <c r="E28" s="503"/>
      <c r="F28" s="503"/>
      <c r="G28" s="503"/>
      <c r="H28" s="503"/>
      <c r="I28" s="503"/>
    </row>
    <row r="29" spans="1:9" x14ac:dyDescent="0.25">
      <c r="A29" s="527" t="s">
        <v>560</v>
      </c>
      <c r="B29" s="527"/>
      <c r="C29" s="527" t="s">
        <v>1361</v>
      </c>
      <c r="D29" s="527"/>
      <c r="E29" s="87"/>
      <c r="F29" s="87"/>
      <c r="G29" s="87"/>
      <c r="H29" s="87"/>
      <c r="I29" s="93"/>
    </row>
  </sheetData>
  <sheetProtection password="CA9D" sheet="1" objects="1" scenarios="1"/>
  <mergeCells count="45">
    <mergeCell ref="A8:D8"/>
    <mergeCell ref="E8:H8"/>
    <mergeCell ref="A9:I9"/>
    <mergeCell ref="A10:D10"/>
    <mergeCell ref="E10:H10"/>
    <mergeCell ref="A1:I1"/>
    <mergeCell ref="A2:I2"/>
    <mergeCell ref="A5:I5"/>
    <mergeCell ref="A6:I6"/>
    <mergeCell ref="A7:D7"/>
    <mergeCell ref="E7:H7"/>
    <mergeCell ref="A15:D15"/>
    <mergeCell ref="E15:H15"/>
    <mergeCell ref="A16:I16"/>
    <mergeCell ref="A17:D17"/>
    <mergeCell ref="E17:H17"/>
    <mergeCell ref="A14:D14"/>
    <mergeCell ref="E14:H14"/>
    <mergeCell ref="A12:D12"/>
    <mergeCell ref="E12:H12"/>
    <mergeCell ref="A11:D11"/>
    <mergeCell ref="E11:H11"/>
    <mergeCell ref="A13:D13"/>
    <mergeCell ref="E13:H13"/>
    <mergeCell ref="E21:H21"/>
    <mergeCell ref="A22:D22"/>
    <mergeCell ref="E22:H22"/>
    <mergeCell ref="A18:D18"/>
    <mergeCell ref="E18:H18"/>
    <mergeCell ref="A29:B29"/>
    <mergeCell ref="A3:B3"/>
    <mergeCell ref="C3:I3"/>
    <mergeCell ref="A24:D24"/>
    <mergeCell ref="E24:H24"/>
    <mergeCell ref="A25:D25"/>
    <mergeCell ref="E25:H25"/>
    <mergeCell ref="C29:D29"/>
    <mergeCell ref="A23:I23"/>
    <mergeCell ref="A26:H26"/>
    <mergeCell ref="A27:I27"/>
    <mergeCell ref="A28:I28"/>
    <mergeCell ref="A19:D19"/>
    <mergeCell ref="E19:H19"/>
    <mergeCell ref="A20:I20"/>
    <mergeCell ref="A21:D21"/>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view="pageLayout" topLeftCell="A43" zoomScaleNormal="100" workbookViewId="0">
      <selection activeCell="E53" sqref="E53:H53"/>
    </sheetView>
  </sheetViews>
  <sheetFormatPr defaultColWidth="9.140625" defaultRowHeight="15" x14ac:dyDescent="0.25"/>
  <cols>
    <col min="1" max="8" width="9.140625" style="405"/>
    <col min="9" max="9" width="9.140625" style="407"/>
    <col min="10" max="16384" width="9.140625" style="405"/>
  </cols>
  <sheetData>
    <row r="1" spans="1:9" ht="30" customHeight="1" x14ac:dyDescent="0.25">
      <c r="A1" s="686" t="s">
        <v>2646</v>
      </c>
      <c r="B1" s="686"/>
      <c r="C1" s="686"/>
      <c r="D1" s="686"/>
      <c r="E1" s="686"/>
      <c r="F1" s="686"/>
      <c r="G1" s="686"/>
      <c r="H1" s="686"/>
      <c r="I1" s="686"/>
    </row>
    <row r="2" spans="1:9" x14ac:dyDescent="0.25">
      <c r="A2" s="447" t="s">
        <v>31</v>
      </c>
      <c r="B2" s="447"/>
      <c r="C2" s="447"/>
      <c r="D2" s="447"/>
      <c r="E2" s="447"/>
      <c r="F2" s="447"/>
      <c r="G2" s="447"/>
      <c r="H2" s="447"/>
      <c r="I2" s="447"/>
    </row>
    <row r="3" spans="1:9" x14ac:dyDescent="0.25">
      <c r="A3" s="519" t="s">
        <v>27</v>
      </c>
      <c r="B3" s="520"/>
      <c r="C3" s="520" t="s">
        <v>2647</v>
      </c>
      <c r="D3" s="520"/>
      <c r="E3" s="520"/>
      <c r="F3" s="520"/>
      <c r="G3" s="520"/>
      <c r="H3" s="520"/>
      <c r="I3" s="521"/>
    </row>
    <row r="4" spans="1:9" x14ac:dyDescent="0.25">
      <c r="A4" s="81" t="s">
        <v>29</v>
      </c>
      <c r="B4" s="644" t="s">
        <v>2648</v>
      </c>
      <c r="C4" s="644"/>
      <c r="D4" s="644"/>
      <c r="E4" s="406"/>
      <c r="F4" s="406"/>
      <c r="G4" s="406"/>
      <c r="H4" s="406"/>
      <c r="I4" s="83"/>
    </row>
    <row r="5" spans="1:9"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ht="30" customHeight="1" x14ac:dyDescent="0.25">
      <c r="A7" s="504" t="s">
        <v>15</v>
      </c>
      <c r="B7" s="505"/>
      <c r="C7" s="505"/>
      <c r="D7" s="505"/>
      <c r="E7" s="499" t="s">
        <v>80</v>
      </c>
      <c r="F7" s="499"/>
      <c r="G7" s="499"/>
      <c r="H7" s="499"/>
      <c r="I7" s="83">
        <v>3</v>
      </c>
    </row>
    <row r="8" spans="1:9" x14ac:dyDescent="0.25">
      <c r="A8" s="498" t="s">
        <v>362</v>
      </c>
      <c r="B8" s="499"/>
      <c r="C8" s="499"/>
      <c r="D8" s="499"/>
      <c r="E8" s="499" t="s">
        <v>9</v>
      </c>
      <c r="F8" s="499"/>
      <c r="G8" s="499"/>
      <c r="H8" s="499"/>
      <c r="I8" s="83">
        <v>3</v>
      </c>
    </row>
    <row r="9" spans="1:9" x14ac:dyDescent="0.25">
      <c r="A9" s="498" t="s">
        <v>37</v>
      </c>
      <c r="B9" s="499"/>
      <c r="C9" s="499"/>
      <c r="D9" s="499"/>
      <c r="E9" s="499" t="s">
        <v>83</v>
      </c>
      <c r="F9" s="499"/>
      <c r="G9" s="499"/>
      <c r="H9" s="499"/>
      <c r="I9" s="83">
        <v>8</v>
      </c>
    </row>
    <row r="10" spans="1:9" x14ac:dyDescent="0.25">
      <c r="A10" s="516" t="s">
        <v>1558</v>
      </c>
      <c r="B10" s="517"/>
      <c r="C10" s="517"/>
      <c r="D10" s="517"/>
      <c r="E10" s="517"/>
      <c r="F10" s="517"/>
      <c r="G10" s="517"/>
      <c r="H10" s="518"/>
      <c r="I10" s="86">
        <f>SUM(I6:I9)</f>
        <v>20</v>
      </c>
    </row>
    <row r="11" spans="1:9" x14ac:dyDescent="0.25">
      <c r="A11" s="631" t="s">
        <v>1474</v>
      </c>
      <c r="B11" s="632"/>
      <c r="C11" s="632"/>
      <c r="D11" s="632"/>
      <c r="E11" s="632"/>
      <c r="F11" s="632"/>
      <c r="G11" s="632"/>
      <c r="H11" s="632"/>
      <c r="I11" s="633"/>
    </row>
    <row r="12" spans="1:9" x14ac:dyDescent="0.25">
      <c r="A12" s="634" t="s">
        <v>13</v>
      </c>
      <c r="B12" s="635"/>
      <c r="C12" s="635"/>
      <c r="D12" s="635"/>
      <c r="E12" s="635" t="s">
        <v>136</v>
      </c>
      <c r="F12" s="635"/>
      <c r="G12" s="635"/>
      <c r="H12" s="635"/>
      <c r="I12" s="109">
        <v>3</v>
      </c>
    </row>
    <row r="13" spans="1:9" ht="27.75" customHeight="1" x14ac:dyDescent="0.25">
      <c r="A13" s="504" t="s">
        <v>10</v>
      </c>
      <c r="B13" s="505"/>
      <c r="C13" s="505"/>
      <c r="D13" s="505"/>
      <c r="E13" s="512" t="s">
        <v>74</v>
      </c>
      <c r="F13" s="512"/>
      <c r="G13" s="512"/>
      <c r="H13" s="512"/>
      <c r="I13" s="83">
        <v>3</v>
      </c>
    </row>
    <row r="14" spans="1:9" x14ac:dyDescent="0.25">
      <c r="A14" s="688" t="s">
        <v>2500</v>
      </c>
      <c r="B14" s="528"/>
      <c r="C14" s="528"/>
      <c r="D14" s="528"/>
      <c r="E14" s="528" t="s">
        <v>483</v>
      </c>
      <c r="F14" s="528"/>
      <c r="G14" s="528"/>
      <c r="H14" s="528"/>
      <c r="I14" s="83">
        <v>3</v>
      </c>
    </row>
    <row r="15" spans="1:9" ht="28.5" customHeight="1" x14ac:dyDescent="0.25">
      <c r="A15" s="504" t="s">
        <v>11</v>
      </c>
      <c r="B15" s="505"/>
      <c r="C15" s="505"/>
      <c r="D15" s="505"/>
      <c r="E15" s="506" t="s">
        <v>877</v>
      </c>
      <c r="F15" s="512"/>
      <c r="G15" s="512"/>
      <c r="H15" s="512"/>
      <c r="I15" s="83">
        <v>6</v>
      </c>
    </row>
    <row r="16" spans="1:9" x14ac:dyDescent="0.25">
      <c r="A16" s="498" t="s">
        <v>403</v>
      </c>
      <c r="B16" s="499"/>
      <c r="C16" s="499"/>
      <c r="D16" s="499"/>
      <c r="E16" s="499" t="s">
        <v>205</v>
      </c>
      <c r="F16" s="499"/>
      <c r="G16" s="499"/>
      <c r="H16" s="499"/>
      <c r="I16" s="83">
        <v>3</v>
      </c>
    </row>
    <row r="17" spans="1:9" ht="15" customHeight="1" x14ac:dyDescent="0.25">
      <c r="A17" s="498" t="s">
        <v>138</v>
      </c>
      <c r="B17" s="499"/>
      <c r="C17" s="499"/>
      <c r="D17" s="499"/>
      <c r="E17" s="499" t="s">
        <v>484</v>
      </c>
      <c r="F17" s="499"/>
      <c r="G17" s="499"/>
      <c r="H17" s="499"/>
      <c r="I17" s="83">
        <v>6</v>
      </c>
    </row>
    <row r="18" spans="1:9" x14ac:dyDescent="0.25">
      <c r="A18" s="687" t="s">
        <v>39</v>
      </c>
      <c r="B18" s="528"/>
      <c r="C18" s="528"/>
      <c r="D18" s="528"/>
      <c r="E18" s="528" t="s">
        <v>2405</v>
      </c>
      <c r="F18" s="528"/>
      <c r="G18" s="528"/>
      <c r="H18" s="528"/>
      <c r="I18" s="83">
        <v>9</v>
      </c>
    </row>
    <row r="19" spans="1:9" x14ac:dyDescent="0.25">
      <c r="A19" s="691" t="s">
        <v>4</v>
      </c>
      <c r="B19" s="692"/>
      <c r="C19" s="692"/>
      <c r="D19" s="692"/>
      <c r="E19" s="693"/>
      <c r="F19" s="693"/>
      <c r="G19" s="693"/>
      <c r="H19" s="693"/>
      <c r="I19" s="409">
        <v>6</v>
      </c>
    </row>
    <row r="20" spans="1:9" x14ac:dyDescent="0.25">
      <c r="A20" s="694" t="s">
        <v>1547</v>
      </c>
      <c r="B20" s="694"/>
      <c r="C20" s="694"/>
      <c r="D20" s="694"/>
      <c r="E20" s="694"/>
      <c r="F20" s="694"/>
      <c r="G20" s="694"/>
      <c r="H20" s="694"/>
      <c r="I20" s="157">
        <f>SUM(I12:I19)</f>
        <v>39</v>
      </c>
    </row>
    <row r="21" spans="1:9" x14ac:dyDescent="0.25">
      <c r="A21" s="695" t="s">
        <v>1546</v>
      </c>
      <c r="B21" s="696"/>
      <c r="C21" s="696"/>
      <c r="D21" s="696"/>
      <c r="E21" s="696"/>
      <c r="F21" s="696"/>
      <c r="G21" s="696"/>
      <c r="H21" s="696"/>
      <c r="I21" s="108">
        <f>SUM(I10,I20)</f>
        <v>59</v>
      </c>
    </row>
    <row r="22" spans="1:9" x14ac:dyDescent="0.25">
      <c r="A22" s="631" t="s">
        <v>1469</v>
      </c>
      <c r="B22" s="632"/>
      <c r="C22" s="632"/>
      <c r="D22" s="632"/>
      <c r="E22" s="632"/>
      <c r="F22" s="632"/>
      <c r="G22" s="632"/>
      <c r="H22" s="632"/>
      <c r="I22" s="633"/>
    </row>
    <row r="23" spans="1:9" x14ac:dyDescent="0.25">
      <c r="A23" s="634" t="s">
        <v>13</v>
      </c>
      <c r="B23" s="635"/>
      <c r="C23" s="635"/>
      <c r="D23" s="635"/>
      <c r="E23" s="635" t="s">
        <v>136</v>
      </c>
      <c r="F23" s="635"/>
      <c r="G23" s="635"/>
      <c r="H23" s="635"/>
      <c r="I23" s="109">
        <v>3</v>
      </c>
    </row>
    <row r="24" spans="1:9" ht="15.75" customHeight="1" x14ac:dyDescent="0.25">
      <c r="A24" s="689" t="s">
        <v>2649</v>
      </c>
      <c r="B24" s="690"/>
      <c r="C24" s="690"/>
      <c r="D24" s="690"/>
      <c r="E24" s="690" t="s">
        <v>2650</v>
      </c>
      <c r="F24" s="690"/>
      <c r="G24" s="690"/>
      <c r="H24" s="690"/>
      <c r="I24" s="83">
        <v>3</v>
      </c>
    </row>
    <row r="25" spans="1:9" x14ac:dyDescent="0.25">
      <c r="A25" s="689" t="s">
        <v>2015</v>
      </c>
      <c r="B25" s="690"/>
      <c r="C25" s="690"/>
      <c r="D25" s="690"/>
      <c r="E25" s="690" t="s">
        <v>829</v>
      </c>
      <c r="F25" s="690"/>
      <c r="G25" s="690"/>
      <c r="H25" s="690"/>
      <c r="I25" s="83">
        <v>3</v>
      </c>
    </row>
    <row r="26" spans="1:9" ht="27.75" customHeight="1" x14ac:dyDescent="0.25">
      <c r="A26" s="504" t="s">
        <v>10</v>
      </c>
      <c r="B26" s="505"/>
      <c r="C26" s="505"/>
      <c r="D26" s="505"/>
      <c r="E26" s="512" t="s">
        <v>74</v>
      </c>
      <c r="F26" s="512"/>
      <c r="G26" s="512"/>
      <c r="H26" s="512"/>
      <c r="I26" s="83">
        <v>3</v>
      </c>
    </row>
    <row r="27" spans="1:9" ht="28.5" customHeight="1" x14ac:dyDescent="0.25">
      <c r="A27" s="504" t="s">
        <v>11</v>
      </c>
      <c r="B27" s="505"/>
      <c r="C27" s="505"/>
      <c r="D27" s="505"/>
      <c r="E27" s="506" t="s">
        <v>159</v>
      </c>
      <c r="F27" s="512"/>
      <c r="G27" s="512"/>
      <c r="H27" s="512"/>
      <c r="I27" s="83">
        <v>3</v>
      </c>
    </row>
    <row r="28" spans="1:9" x14ac:dyDescent="0.25">
      <c r="A28" s="498" t="s">
        <v>403</v>
      </c>
      <c r="B28" s="499"/>
      <c r="C28" s="499"/>
      <c r="D28" s="499"/>
      <c r="E28" s="499" t="s">
        <v>205</v>
      </c>
      <c r="F28" s="499"/>
      <c r="G28" s="499"/>
      <c r="H28" s="499"/>
      <c r="I28" s="83">
        <v>3</v>
      </c>
    </row>
    <row r="29" spans="1:9" x14ac:dyDescent="0.25">
      <c r="A29" s="498" t="s">
        <v>138</v>
      </c>
      <c r="B29" s="499"/>
      <c r="C29" s="499"/>
      <c r="D29" s="499"/>
      <c r="E29" s="499" t="s">
        <v>484</v>
      </c>
      <c r="F29" s="499"/>
      <c r="G29" s="499"/>
      <c r="H29" s="499"/>
      <c r="I29" s="83">
        <v>3</v>
      </c>
    </row>
    <row r="30" spans="1:9" x14ac:dyDescent="0.25">
      <c r="A30" s="504" t="s">
        <v>39</v>
      </c>
      <c r="B30" s="505"/>
      <c r="C30" s="505"/>
      <c r="D30" s="505"/>
      <c r="E30" s="528" t="s">
        <v>2406</v>
      </c>
      <c r="F30" s="528"/>
      <c r="G30" s="528"/>
      <c r="H30" s="528"/>
      <c r="I30" s="101">
        <v>6</v>
      </c>
    </row>
    <row r="31" spans="1:9" ht="27.75" customHeight="1" x14ac:dyDescent="0.25">
      <c r="A31" s="504" t="s">
        <v>408</v>
      </c>
      <c r="B31" s="505"/>
      <c r="C31" s="505"/>
      <c r="D31" s="505"/>
      <c r="E31" s="507" t="s">
        <v>2407</v>
      </c>
      <c r="F31" s="507"/>
      <c r="G31" s="507"/>
      <c r="H31" s="507"/>
      <c r="I31" s="83">
        <v>3</v>
      </c>
    </row>
    <row r="32" spans="1:9" x14ac:dyDescent="0.25">
      <c r="A32" s="498" t="s">
        <v>4</v>
      </c>
      <c r="B32" s="499"/>
      <c r="C32" s="499"/>
      <c r="D32" s="499"/>
      <c r="E32" s="499"/>
      <c r="F32" s="499"/>
      <c r="G32" s="499"/>
      <c r="H32" s="499"/>
      <c r="I32" s="83">
        <v>12</v>
      </c>
    </row>
    <row r="33" spans="1:9" x14ac:dyDescent="0.25">
      <c r="A33" s="651" t="s">
        <v>2651</v>
      </c>
      <c r="B33" s="652"/>
      <c r="C33" s="652"/>
      <c r="D33" s="652"/>
      <c r="E33" s="652"/>
      <c r="F33" s="652"/>
      <c r="G33" s="652"/>
      <c r="H33" s="652"/>
      <c r="I33" s="115"/>
    </row>
    <row r="34" spans="1:9" x14ac:dyDescent="0.25">
      <c r="A34" s="694" t="s">
        <v>1391</v>
      </c>
      <c r="B34" s="694"/>
      <c r="C34" s="694"/>
      <c r="D34" s="694"/>
      <c r="E34" s="694"/>
      <c r="F34" s="694"/>
      <c r="G34" s="694"/>
      <c r="H34" s="694"/>
      <c r="I34" s="157">
        <f>SUM(I23:I33)</f>
        <v>42</v>
      </c>
    </row>
    <row r="35" spans="1:9" x14ac:dyDescent="0.25">
      <c r="A35" s="662" t="s">
        <v>1392</v>
      </c>
      <c r="B35" s="663"/>
      <c r="C35" s="663"/>
      <c r="D35" s="663"/>
      <c r="E35" s="663"/>
      <c r="F35" s="663"/>
      <c r="G35" s="663"/>
      <c r="H35" s="663"/>
      <c r="I35" s="108">
        <f>SUM(I10,I34)</f>
        <v>62</v>
      </c>
    </row>
    <row r="36" spans="1:9" x14ac:dyDescent="0.25">
      <c r="A36" s="631" t="s">
        <v>1475</v>
      </c>
      <c r="B36" s="632"/>
      <c r="C36" s="632"/>
      <c r="D36" s="632"/>
      <c r="E36" s="632"/>
      <c r="F36" s="632"/>
      <c r="G36" s="632"/>
      <c r="H36" s="632"/>
      <c r="I36" s="633"/>
    </row>
    <row r="37" spans="1:9" x14ac:dyDescent="0.25">
      <c r="A37" s="634" t="s">
        <v>13</v>
      </c>
      <c r="B37" s="635"/>
      <c r="C37" s="635"/>
      <c r="D37" s="635"/>
      <c r="E37" s="635" t="s">
        <v>136</v>
      </c>
      <c r="F37" s="635"/>
      <c r="G37" s="635"/>
      <c r="H37" s="635"/>
      <c r="I37" s="109">
        <v>3</v>
      </c>
    </row>
    <row r="38" spans="1:9" ht="30" customHeight="1" x14ac:dyDescent="0.25">
      <c r="A38" s="504" t="s">
        <v>10</v>
      </c>
      <c r="B38" s="505"/>
      <c r="C38" s="505"/>
      <c r="D38" s="505"/>
      <c r="E38" s="512" t="s">
        <v>74</v>
      </c>
      <c r="F38" s="512"/>
      <c r="G38" s="512"/>
      <c r="H38" s="512"/>
      <c r="I38" s="83">
        <v>3</v>
      </c>
    </row>
    <row r="39" spans="1:9" x14ac:dyDescent="0.25">
      <c r="A39" s="688" t="s">
        <v>2500</v>
      </c>
      <c r="B39" s="528"/>
      <c r="C39" s="528"/>
      <c r="D39" s="528"/>
      <c r="E39" s="528" t="s">
        <v>483</v>
      </c>
      <c r="F39" s="528"/>
      <c r="G39" s="528"/>
      <c r="H39" s="528"/>
      <c r="I39" s="83">
        <v>3</v>
      </c>
    </row>
    <row r="40" spans="1:9" ht="30.75" customHeight="1" x14ac:dyDescent="0.25">
      <c r="A40" s="504" t="s">
        <v>11</v>
      </c>
      <c r="B40" s="505"/>
      <c r="C40" s="505"/>
      <c r="D40" s="505"/>
      <c r="E40" s="506" t="s">
        <v>877</v>
      </c>
      <c r="F40" s="512"/>
      <c r="G40" s="512"/>
      <c r="H40" s="512"/>
      <c r="I40" s="83">
        <v>6</v>
      </c>
    </row>
    <row r="41" spans="1:9" x14ac:dyDescent="0.25">
      <c r="A41" s="498" t="s">
        <v>403</v>
      </c>
      <c r="B41" s="499"/>
      <c r="C41" s="499"/>
      <c r="D41" s="499"/>
      <c r="E41" s="499" t="s">
        <v>205</v>
      </c>
      <c r="F41" s="499"/>
      <c r="G41" s="499"/>
      <c r="H41" s="499"/>
      <c r="I41" s="83">
        <v>3</v>
      </c>
    </row>
    <row r="42" spans="1:9" x14ac:dyDescent="0.25">
      <c r="A42" s="498" t="s">
        <v>138</v>
      </c>
      <c r="B42" s="499"/>
      <c r="C42" s="499"/>
      <c r="D42" s="499"/>
      <c r="E42" s="499" t="s">
        <v>484</v>
      </c>
      <c r="F42" s="499"/>
      <c r="G42" s="499"/>
      <c r="H42" s="499"/>
      <c r="I42" s="83">
        <v>3</v>
      </c>
    </row>
    <row r="43" spans="1:9" x14ac:dyDescent="0.25">
      <c r="A43" s="687" t="s">
        <v>39</v>
      </c>
      <c r="B43" s="528"/>
      <c r="C43" s="528"/>
      <c r="D43" s="528"/>
      <c r="E43" s="528" t="s">
        <v>2406</v>
      </c>
      <c r="F43" s="528"/>
      <c r="G43" s="528"/>
      <c r="H43" s="528"/>
      <c r="I43" s="83">
        <v>9</v>
      </c>
    </row>
    <row r="44" spans="1:9" x14ac:dyDescent="0.25">
      <c r="A44" s="691" t="s">
        <v>4</v>
      </c>
      <c r="B44" s="692"/>
      <c r="C44" s="692"/>
      <c r="D44" s="692"/>
      <c r="E44" s="693"/>
      <c r="F44" s="693"/>
      <c r="G44" s="693"/>
      <c r="H44" s="693"/>
      <c r="I44" s="115">
        <v>9</v>
      </c>
    </row>
    <row r="45" spans="1:9" x14ac:dyDescent="0.25">
      <c r="A45" s="694" t="s">
        <v>1551</v>
      </c>
      <c r="B45" s="694"/>
      <c r="C45" s="694"/>
      <c r="D45" s="694"/>
      <c r="E45" s="694"/>
      <c r="F45" s="694"/>
      <c r="G45" s="694"/>
      <c r="H45" s="694"/>
      <c r="I45" s="157">
        <f>SUM(I37:I44)</f>
        <v>39</v>
      </c>
    </row>
    <row r="46" spans="1:9" x14ac:dyDescent="0.25">
      <c r="A46" s="696" t="s">
        <v>1548</v>
      </c>
      <c r="B46" s="696"/>
      <c r="C46" s="696"/>
      <c r="D46" s="696"/>
      <c r="E46" s="696"/>
      <c r="F46" s="696"/>
      <c r="G46" s="696"/>
      <c r="H46" s="697"/>
      <c r="I46" s="108">
        <f>SUM(I10,I45)</f>
        <v>59</v>
      </c>
    </row>
    <row r="47" spans="1:9" x14ac:dyDescent="0.25">
      <c r="A47" s="509" t="s">
        <v>1472</v>
      </c>
      <c r="B47" s="510"/>
      <c r="C47" s="510"/>
      <c r="D47" s="510"/>
      <c r="E47" s="510"/>
      <c r="F47" s="510"/>
      <c r="G47" s="510"/>
      <c r="H47" s="510"/>
      <c r="I47" s="511"/>
    </row>
    <row r="48" spans="1:9" ht="28.5" customHeight="1" x14ac:dyDescent="0.25">
      <c r="A48" s="583" t="s">
        <v>331</v>
      </c>
      <c r="B48" s="584"/>
      <c r="C48" s="584"/>
      <c r="D48" s="584"/>
      <c r="E48" s="499" t="s">
        <v>2449</v>
      </c>
      <c r="F48" s="499"/>
      <c r="G48" s="499"/>
      <c r="H48" s="499"/>
      <c r="I48" s="109">
        <v>3</v>
      </c>
    </row>
    <row r="49" spans="1:9" ht="27.75" customHeight="1" x14ac:dyDescent="0.25">
      <c r="A49" s="504" t="s">
        <v>2422</v>
      </c>
      <c r="B49" s="505"/>
      <c r="C49" s="505"/>
      <c r="D49" s="505"/>
      <c r="E49" s="506" t="s">
        <v>2450</v>
      </c>
      <c r="F49" s="506"/>
      <c r="G49" s="506"/>
      <c r="H49" s="506"/>
      <c r="I49" s="83">
        <v>3</v>
      </c>
    </row>
    <row r="50" spans="1:9" ht="30" customHeight="1" x14ac:dyDescent="0.25">
      <c r="A50" s="504" t="s">
        <v>2</v>
      </c>
      <c r="B50" s="505"/>
      <c r="C50" s="505"/>
      <c r="D50" s="505"/>
      <c r="E50" s="507" t="s">
        <v>2652</v>
      </c>
      <c r="F50" s="507"/>
      <c r="G50" s="507"/>
      <c r="H50" s="507"/>
      <c r="I50" s="83">
        <v>6</v>
      </c>
    </row>
    <row r="51" spans="1:9" ht="59.25" customHeight="1" x14ac:dyDescent="0.25">
      <c r="A51" s="504" t="s">
        <v>2506</v>
      </c>
      <c r="B51" s="505"/>
      <c r="C51" s="505"/>
      <c r="D51" s="505"/>
      <c r="E51" s="499" t="s">
        <v>2578</v>
      </c>
      <c r="F51" s="499"/>
      <c r="G51" s="499"/>
      <c r="H51" s="499"/>
      <c r="I51" s="83">
        <v>3</v>
      </c>
    </row>
    <row r="52" spans="1:9" x14ac:dyDescent="0.25">
      <c r="A52" s="504" t="s">
        <v>32</v>
      </c>
      <c r="B52" s="505"/>
      <c r="C52" s="505"/>
      <c r="D52" s="505"/>
      <c r="E52" s="507" t="s">
        <v>621</v>
      </c>
      <c r="F52" s="507"/>
      <c r="G52" s="507"/>
      <c r="H52" s="507"/>
      <c r="I52" s="83">
        <v>3</v>
      </c>
    </row>
    <row r="53" spans="1:9" ht="48" customHeight="1" x14ac:dyDescent="0.25">
      <c r="A53" s="504" t="s">
        <v>1887</v>
      </c>
      <c r="B53" s="505"/>
      <c r="C53" s="505"/>
      <c r="D53" s="505"/>
      <c r="E53" s="505" t="s">
        <v>2671</v>
      </c>
      <c r="F53" s="505"/>
      <c r="G53" s="505"/>
      <c r="H53" s="505"/>
      <c r="I53" s="83">
        <v>6</v>
      </c>
    </row>
    <row r="54" spans="1:9" x14ac:dyDescent="0.25">
      <c r="A54" s="498" t="s">
        <v>2507</v>
      </c>
      <c r="B54" s="499"/>
      <c r="C54" s="499"/>
      <c r="D54" s="499"/>
      <c r="E54" s="499" t="s">
        <v>35</v>
      </c>
      <c r="F54" s="499"/>
      <c r="G54" s="499"/>
      <c r="H54" s="499"/>
      <c r="I54" s="83">
        <v>3</v>
      </c>
    </row>
    <row r="55" spans="1:9" x14ac:dyDescent="0.25">
      <c r="A55" s="498" t="s">
        <v>1961</v>
      </c>
      <c r="B55" s="499"/>
      <c r="C55" s="499"/>
      <c r="D55" s="499"/>
      <c r="E55" s="528" t="s">
        <v>2405</v>
      </c>
      <c r="F55" s="528"/>
      <c r="G55" s="528"/>
      <c r="H55" s="528"/>
      <c r="I55" s="83">
        <v>12</v>
      </c>
    </row>
    <row r="56" spans="1:9" x14ac:dyDescent="0.25">
      <c r="A56" s="687" t="s">
        <v>4</v>
      </c>
      <c r="B56" s="528"/>
      <c r="C56" s="528"/>
      <c r="D56" s="528"/>
      <c r="E56" s="528"/>
      <c r="F56" s="528"/>
      <c r="G56" s="528"/>
      <c r="H56" s="528"/>
      <c r="I56" s="122">
        <v>3</v>
      </c>
    </row>
    <row r="57" spans="1:9" x14ac:dyDescent="0.25">
      <c r="A57" s="513" t="s">
        <v>1395</v>
      </c>
      <c r="B57" s="514"/>
      <c r="C57" s="514"/>
      <c r="D57" s="514"/>
      <c r="E57" s="514"/>
      <c r="F57" s="514"/>
      <c r="G57" s="514"/>
      <c r="H57" s="514"/>
      <c r="I57" s="84">
        <f>SUM(I48:I56)</f>
        <v>42</v>
      </c>
    </row>
    <row r="58" spans="1:9" x14ac:dyDescent="0.25">
      <c r="A58" s="662" t="s">
        <v>1396</v>
      </c>
      <c r="B58" s="663"/>
      <c r="C58" s="663"/>
      <c r="D58" s="663"/>
      <c r="E58" s="663"/>
      <c r="F58" s="663"/>
      <c r="G58" s="663"/>
      <c r="H58" s="663"/>
      <c r="I58" s="108">
        <f>SUM(I57,I10)</f>
        <v>62</v>
      </c>
    </row>
    <row r="59" spans="1:9" x14ac:dyDescent="0.25">
      <c r="A59" s="502" t="s">
        <v>6</v>
      </c>
      <c r="B59" s="502"/>
      <c r="C59" s="502"/>
      <c r="D59" s="502"/>
      <c r="E59" s="502"/>
      <c r="F59" s="502"/>
      <c r="G59" s="502"/>
      <c r="H59" s="502"/>
      <c r="I59" s="502"/>
    </row>
    <row r="60" spans="1:9" ht="60.75" customHeight="1" x14ac:dyDescent="0.25">
      <c r="A60" s="503" t="s">
        <v>2421</v>
      </c>
      <c r="B60" s="503"/>
      <c r="C60" s="503"/>
      <c r="D60" s="503"/>
      <c r="E60" s="503"/>
      <c r="F60" s="503"/>
      <c r="G60" s="503"/>
      <c r="H60" s="503"/>
      <c r="I60" s="503"/>
    </row>
    <row r="61" spans="1:9" ht="30" customHeight="1" x14ac:dyDescent="0.25">
      <c r="A61" s="503" t="s">
        <v>1962</v>
      </c>
      <c r="B61" s="503"/>
      <c r="C61" s="503"/>
      <c r="D61" s="503"/>
      <c r="E61" s="503"/>
      <c r="F61" s="503"/>
      <c r="G61" s="503"/>
      <c r="H61" s="503"/>
      <c r="I61" s="503"/>
    </row>
    <row r="62" spans="1:9" x14ac:dyDescent="0.25">
      <c r="A62" s="527" t="s">
        <v>560</v>
      </c>
      <c r="B62" s="527"/>
      <c r="C62" s="527" t="s">
        <v>1361</v>
      </c>
      <c r="D62" s="527"/>
      <c r="E62" s="408"/>
      <c r="F62" s="408"/>
      <c r="G62" s="408"/>
      <c r="H62" s="408"/>
      <c r="I62" s="93"/>
    </row>
  </sheetData>
  <sheetProtection password="CA9D" sheet="1" objects="1" scenarios="1"/>
  <mergeCells count="103">
    <mergeCell ref="A59:I59"/>
    <mergeCell ref="A60:I60"/>
    <mergeCell ref="A61:I61"/>
    <mergeCell ref="A62:B62"/>
    <mergeCell ref="C62:D62"/>
    <mergeCell ref="A55:D55"/>
    <mergeCell ref="E55:H55"/>
    <mergeCell ref="A56:D56"/>
    <mergeCell ref="E56:H56"/>
    <mergeCell ref="A57:H57"/>
    <mergeCell ref="A58:H58"/>
    <mergeCell ref="A52:D52"/>
    <mergeCell ref="E52:H52"/>
    <mergeCell ref="A53:D53"/>
    <mergeCell ref="E53:H53"/>
    <mergeCell ref="A54:D54"/>
    <mergeCell ref="E54:H54"/>
    <mergeCell ref="A49:D49"/>
    <mergeCell ref="E49:H49"/>
    <mergeCell ref="A50:D50"/>
    <mergeCell ref="E50:H50"/>
    <mergeCell ref="A51:D51"/>
    <mergeCell ref="E51:H51"/>
    <mergeCell ref="A44:D44"/>
    <mergeCell ref="E44:H44"/>
    <mergeCell ref="A45:H45"/>
    <mergeCell ref="A46:H46"/>
    <mergeCell ref="A47:I47"/>
    <mergeCell ref="A48:D48"/>
    <mergeCell ref="E48:H48"/>
    <mergeCell ref="A41:D41"/>
    <mergeCell ref="E41:H41"/>
    <mergeCell ref="A42:D42"/>
    <mergeCell ref="E42:H42"/>
    <mergeCell ref="A43:D43"/>
    <mergeCell ref="E43:H43"/>
    <mergeCell ref="A38:D38"/>
    <mergeCell ref="E38:H38"/>
    <mergeCell ref="A39:D39"/>
    <mergeCell ref="E39:H39"/>
    <mergeCell ref="A40:D40"/>
    <mergeCell ref="E40:H40"/>
    <mergeCell ref="A33:H33"/>
    <mergeCell ref="A34:H34"/>
    <mergeCell ref="A35:H35"/>
    <mergeCell ref="A36:I36"/>
    <mergeCell ref="A37:D37"/>
    <mergeCell ref="E37:H37"/>
    <mergeCell ref="A30:D30"/>
    <mergeCell ref="E30:H30"/>
    <mergeCell ref="A31:D31"/>
    <mergeCell ref="E31:H31"/>
    <mergeCell ref="A32:D32"/>
    <mergeCell ref="E32:H32"/>
    <mergeCell ref="A27:D27"/>
    <mergeCell ref="E27:H27"/>
    <mergeCell ref="A28:D28"/>
    <mergeCell ref="E28:H28"/>
    <mergeCell ref="A29:D29"/>
    <mergeCell ref="E29:H29"/>
    <mergeCell ref="A24:D24"/>
    <mergeCell ref="E24:H24"/>
    <mergeCell ref="A25:D25"/>
    <mergeCell ref="E25:H25"/>
    <mergeCell ref="A26:D26"/>
    <mergeCell ref="E26:H26"/>
    <mergeCell ref="A19:D19"/>
    <mergeCell ref="E19:H19"/>
    <mergeCell ref="A20:H20"/>
    <mergeCell ref="A21:H21"/>
    <mergeCell ref="A22:I22"/>
    <mergeCell ref="A23:D23"/>
    <mergeCell ref="E23:H23"/>
    <mergeCell ref="A16:D16"/>
    <mergeCell ref="E16:H16"/>
    <mergeCell ref="A17:D17"/>
    <mergeCell ref="E17:H17"/>
    <mergeCell ref="A18:D18"/>
    <mergeCell ref="E18:H18"/>
    <mergeCell ref="A13:D13"/>
    <mergeCell ref="E13:H13"/>
    <mergeCell ref="A14:D14"/>
    <mergeCell ref="E14:H14"/>
    <mergeCell ref="A15:D15"/>
    <mergeCell ref="E15:H15"/>
    <mergeCell ref="A11:I11"/>
    <mergeCell ref="A12:D12"/>
    <mergeCell ref="E12:H12"/>
    <mergeCell ref="A6:D6"/>
    <mergeCell ref="E6:H6"/>
    <mergeCell ref="A7:D7"/>
    <mergeCell ref="E7:H7"/>
    <mergeCell ref="A8:D8"/>
    <mergeCell ref="E8:H8"/>
    <mergeCell ref="A1:I1"/>
    <mergeCell ref="A2:I2"/>
    <mergeCell ref="A3:B3"/>
    <mergeCell ref="C3:I3"/>
    <mergeCell ref="B4:D4"/>
    <mergeCell ref="A5:I5"/>
    <mergeCell ref="A9:D9"/>
    <mergeCell ref="E9:H9"/>
    <mergeCell ref="A10:H10"/>
  </mergeCells>
  <hyperlinks>
    <hyperlink ref="A62" location="'Table of Contents'!A1" display="table of contents"/>
    <hyperlink ref="C62:D62" location="'Programs by University'!A1" display="programs by university"/>
  </hyperlinks>
  <pageMargins left="1" right="1" top="0.65625" bottom="0.66666666666666663" header="0.5" footer="0.5"/>
  <pageSetup orientation="portrait" r:id="rId1"/>
  <headerFooter>
    <oddFooter>&amp;C&amp;P</oddFooter>
  </headerFooter>
  <rowBreaks count="1" manualBreakCount="1">
    <brk id="3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view="pageLayout" zoomScaleNormal="100" workbookViewId="0">
      <selection sqref="A1:I1"/>
    </sheetView>
  </sheetViews>
  <sheetFormatPr defaultColWidth="9.140625" defaultRowHeight="15" x14ac:dyDescent="0.25"/>
  <cols>
    <col min="1" max="16384" width="9.140625" style="405"/>
  </cols>
  <sheetData>
    <row r="1" spans="1:9" ht="45" customHeight="1" x14ac:dyDescent="0.25">
      <c r="A1" s="447" t="s">
        <v>2653</v>
      </c>
      <c r="B1" s="447"/>
      <c r="C1" s="447"/>
      <c r="D1" s="447"/>
      <c r="E1" s="447"/>
      <c r="F1" s="447"/>
      <c r="G1" s="447"/>
      <c r="H1" s="447"/>
      <c r="I1" s="447"/>
    </row>
    <row r="2" spans="1:9" x14ac:dyDescent="0.25">
      <c r="A2" s="447" t="s">
        <v>505</v>
      </c>
      <c r="B2" s="447"/>
      <c r="C2" s="447"/>
      <c r="D2" s="447"/>
      <c r="E2" s="447"/>
      <c r="F2" s="447"/>
      <c r="G2" s="447"/>
      <c r="H2" s="447"/>
      <c r="I2" s="447"/>
    </row>
    <row r="3" spans="1:9" x14ac:dyDescent="0.25">
      <c r="A3" s="698" t="s">
        <v>27</v>
      </c>
      <c r="B3" s="699"/>
      <c r="C3" s="699" t="s">
        <v>2654</v>
      </c>
      <c r="D3" s="699"/>
      <c r="E3" s="699"/>
      <c r="F3" s="699"/>
      <c r="G3" s="699"/>
      <c r="H3" s="699"/>
      <c r="I3" s="700"/>
    </row>
    <row r="4" spans="1:9" x14ac:dyDescent="0.25">
      <c r="A4" s="410" t="s">
        <v>29</v>
      </c>
      <c r="B4" s="701" t="s">
        <v>2655</v>
      </c>
      <c r="C4" s="701"/>
      <c r="D4" s="701"/>
      <c r="E4" s="701"/>
      <c r="F4" s="702"/>
      <c r="G4" s="702"/>
      <c r="H4" s="702"/>
      <c r="I4" s="703"/>
    </row>
    <row r="5" spans="1:9" ht="3" customHeight="1" x14ac:dyDescent="0.25">
      <c r="A5" s="705"/>
      <c r="B5" s="706"/>
      <c r="C5" s="706"/>
      <c r="D5" s="706"/>
      <c r="E5" s="706"/>
      <c r="F5" s="706"/>
      <c r="G5" s="706"/>
      <c r="H5" s="706"/>
      <c r="I5" s="707"/>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83">
        <v>6</v>
      </c>
    </row>
    <row r="8" spans="1:9" x14ac:dyDescent="0.25">
      <c r="A8" s="538" t="s">
        <v>617</v>
      </c>
      <c r="B8" s="539"/>
      <c r="C8" s="539"/>
      <c r="D8" s="539"/>
      <c r="E8" s="506" t="s">
        <v>2656</v>
      </c>
      <c r="F8" s="506"/>
      <c r="G8" s="506"/>
      <c r="H8" s="506"/>
      <c r="I8" s="103">
        <v>4</v>
      </c>
    </row>
    <row r="9" spans="1:9" ht="15" customHeight="1" x14ac:dyDescent="0.25">
      <c r="A9" s="498" t="s">
        <v>212</v>
      </c>
      <c r="B9" s="499"/>
      <c r="C9" s="499"/>
      <c r="D9" s="499"/>
      <c r="E9" s="499" t="s">
        <v>12</v>
      </c>
      <c r="F9" s="499"/>
      <c r="G9" s="499"/>
      <c r="H9" s="499"/>
      <c r="I9" s="83">
        <v>3</v>
      </c>
    </row>
    <row r="10" spans="1:9" x14ac:dyDescent="0.25">
      <c r="A10" s="704" t="s">
        <v>1060</v>
      </c>
      <c r="B10" s="512"/>
      <c r="C10" s="512"/>
      <c r="D10" s="512"/>
      <c r="E10" s="499" t="s">
        <v>132</v>
      </c>
      <c r="F10" s="499"/>
      <c r="G10" s="499"/>
      <c r="H10" s="499"/>
      <c r="I10" s="83">
        <v>3</v>
      </c>
    </row>
    <row r="11" spans="1:9" x14ac:dyDescent="0.25">
      <c r="A11" s="516" t="s">
        <v>1558</v>
      </c>
      <c r="B11" s="517"/>
      <c r="C11" s="517"/>
      <c r="D11" s="517"/>
      <c r="E11" s="517"/>
      <c r="F11" s="517"/>
      <c r="G11" s="517"/>
      <c r="H11" s="518"/>
      <c r="I11" s="86">
        <f>SUM(I7:I10)</f>
        <v>16</v>
      </c>
    </row>
    <row r="12" spans="1:9" x14ac:dyDescent="0.25">
      <c r="A12" s="509" t="s">
        <v>1471</v>
      </c>
      <c r="B12" s="510"/>
      <c r="C12" s="510"/>
      <c r="D12" s="510"/>
      <c r="E12" s="510"/>
      <c r="F12" s="510"/>
      <c r="G12" s="510"/>
      <c r="H12" s="510"/>
      <c r="I12" s="511"/>
    </row>
    <row r="13" spans="1:9" ht="31.7" customHeight="1" x14ac:dyDescent="0.25">
      <c r="A13" s="583" t="s">
        <v>13</v>
      </c>
      <c r="B13" s="584"/>
      <c r="C13" s="584"/>
      <c r="D13" s="584"/>
      <c r="E13" s="499" t="s">
        <v>75</v>
      </c>
      <c r="F13" s="499"/>
      <c r="G13" s="499"/>
      <c r="H13" s="499"/>
      <c r="I13" s="83">
        <v>3</v>
      </c>
    </row>
    <row r="14" spans="1:9" x14ac:dyDescent="0.25">
      <c r="A14" s="538" t="s">
        <v>1157</v>
      </c>
      <c r="B14" s="539"/>
      <c r="C14" s="539"/>
      <c r="D14" s="539"/>
      <c r="E14" s="506" t="s">
        <v>118</v>
      </c>
      <c r="F14" s="506"/>
      <c r="G14" s="506"/>
      <c r="H14" s="506"/>
      <c r="I14" s="103">
        <v>4</v>
      </c>
    </row>
    <row r="15" spans="1:9" ht="29.25" customHeight="1" x14ac:dyDescent="0.25">
      <c r="A15" s="645" t="s">
        <v>1699</v>
      </c>
      <c r="B15" s="646"/>
      <c r="C15" s="646"/>
      <c r="D15" s="646"/>
      <c r="E15" s="506" t="s">
        <v>496</v>
      </c>
      <c r="F15" s="506"/>
      <c r="G15" s="506"/>
      <c r="H15" s="506"/>
      <c r="I15" s="105">
        <v>6</v>
      </c>
    </row>
    <row r="16" spans="1:9" ht="30.95" customHeight="1" x14ac:dyDescent="0.25">
      <c r="A16" s="504" t="s">
        <v>10</v>
      </c>
      <c r="B16" s="505"/>
      <c r="C16" s="505"/>
      <c r="D16" s="505"/>
      <c r="E16" s="506" t="s">
        <v>394</v>
      </c>
      <c r="F16" s="506"/>
      <c r="G16" s="506"/>
      <c r="H16" s="506"/>
      <c r="I16" s="83">
        <v>6</v>
      </c>
    </row>
    <row r="17" spans="1:9" ht="30.95" customHeight="1" x14ac:dyDescent="0.25">
      <c r="A17" s="538" t="s">
        <v>11</v>
      </c>
      <c r="B17" s="539"/>
      <c r="C17" s="539"/>
      <c r="D17" s="539"/>
      <c r="E17" s="505" t="s">
        <v>159</v>
      </c>
      <c r="F17" s="505"/>
      <c r="G17" s="505"/>
      <c r="H17" s="505"/>
      <c r="I17" s="83">
        <v>6</v>
      </c>
    </row>
    <row r="18" spans="1:9" x14ac:dyDescent="0.25">
      <c r="A18" s="650" t="s">
        <v>805</v>
      </c>
      <c r="B18" s="506"/>
      <c r="C18" s="506"/>
      <c r="D18" s="506"/>
      <c r="E18" s="499" t="s">
        <v>486</v>
      </c>
      <c r="F18" s="499"/>
      <c r="G18" s="499"/>
      <c r="H18" s="499"/>
      <c r="I18" s="83">
        <v>3</v>
      </c>
    </row>
    <row r="19" spans="1:9" ht="30" customHeight="1" x14ac:dyDescent="0.25">
      <c r="A19" s="498" t="s">
        <v>1695</v>
      </c>
      <c r="B19" s="499"/>
      <c r="C19" s="499"/>
      <c r="D19" s="499"/>
      <c r="E19" s="505" t="s">
        <v>1694</v>
      </c>
      <c r="F19" s="505"/>
      <c r="G19" s="505"/>
      <c r="H19" s="505"/>
      <c r="I19" s="83">
        <v>3</v>
      </c>
    </row>
    <row r="20" spans="1:9" x14ac:dyDescent="0.25">
      <c r="A20" s="498" t="s">
        <v>2657</v>
      </c>
      <c r="B20" s="499"/>
      <c r="C20" s="499"/>
      <c r="D20" s="499"/>
      <c r="E20" s="647"/>
      <c r="F20" s="647"/>
      <c r="G20" s="647"/>
      <c r="H20" s="647"/>
      <c r="I20" s="83">
        <v>6</v>
      </c>
    </row>
    <row r="21" spans="1:9" x14ac:dyDescent="0.25">
      <c r="A21" s="650" t="s">
        <v>2658</v>
      </c>
      <c r="B21" s="506"/>
      <c r="C21" s="506"/>
      <c r="D21" s="506"/>
      <c r="E21" s="708"/>
      <c r="F21" s="708"/>
      <c r="G21" s="708"/>
      <c r="H21" s="708"/>
      <c r="I21" s="105">
        <v>6</v>
      </c>
    </row>
    <row r="22" spans="1:9" x14ac:dyDescent="0.25">
      <c r="A22" s="650" t="s">
        <v>4</v>
      </c>
      <c r="B22" s="506"/>
      <c r="C22" s="506"/>
      <c r="D22" s="506"/>
      <c r="E22" s="708"/>
      <c r="F22" s="708"/>
      <c r="G22" s="708"/>
      <c r="H22" s="708"/>
      <c r="I22" s="105">
        <v>3</v>
      </c>
    </row>
    <row r="23" spans="1:9" ht="15" customHeight="1" x14ac:dyDescent="0.25">
      <c r="A23" s="513" t="s">
        <v>1570</v>
      </c>
      <c r="B23" s="514"/>
      <c r="C23" s="514"/>
      <c r="D23" s="514"/>
      <c r="E23" s="514"/>
      <c r="F23" s="514"/>
      <c r="G23" s="514"/>
      <c r="H23" s="514"/>
      <c r="I23" s="84">
        <f>SUM(I13:I22)</f>
        <v>46</v>
      </c>
    </row>
    <row r="24" spans="1:9" ht="14.65" customHeight="1" x14ac:dyDescent="0.25">
      <c r="A24" s="695" t="s">
        <v>1390</v>
      </c>
      <c r="B24" s="696"/>
      <c r="C24" s="696"/>
      <c r="D24" s="696"/>
      <c r="E24" s="696"/>
      <c r="F24" s="696"/>
      <c r="G24" s="696"/>
      <c r="H24" s="697"/>
      <c r="I24" s="108">
        <f>SUM(I11,I23)</f>
        <v>62</v>
      </c>
    </row>
    <row r="25" spans="1:9" x14ac:dyDescent="0.25">
      <c r="A25" s="509" t="s">
        <v>1473</v>
      </c>
      <c r="B25" s="510"/>
      <c r="C25" s="510"/>
      <c r="D25" s="510"/>
      <c r="E25" s="510"/>
      <c r="F25" s="510"/>
      <c r="G25" s="510"/>
      <c r="H25" s="510"/>
      <c r="I25" s="511"/>
    </row>
    <row r="26" spans="1:9" x14ac:dyDescent="0.25">
      <c r="A26" s="498" t="s">
        <v>13</v>
      </c>
      <c r="B26" s="499"/>
      <c r="C26" s="499"/>
      <c r="D26" s="499"/>
      <c r="E26" s="499" t="s">
        <v>136</v>
      </c>
      <c r="F26" s="499"/>
      <c r="G26" s="499"/>
      <c r="H26" s="499"/>
      <c r="I26" s="83">
        <v>3</v>
      </c>
    </row>
    <row r="27" spans="1:9" x14ac:dyDescent="0.25">
      <c r="A27" s="538" t="s">
        <v>1157</v>
      </c>
      <c r="B27" s="539"/>
      <c r="C27" s="539"/>
      <c r="D27" s="539"/>
      <c r="E27" s="506" t="s">
        <v>118</v>
      </c>
      <c r="F27" s="506"/>
      <c r="G27" s="506"/>
      <c r="H27" s="506"/>
      <c r="I27" s="103">
        <v>4</v>
      </c>
    </row>
    <row r="28" spans="1:9" x14ac:dyDescent="0.25">
      <c r="A28" s="498" t="s">
        <v>10</v>
      </c>
      <c r="B28" s="499"/>
      <c r="C28" s="499"/>
      <c r="D28" s="499"/>
      <c r="E28" s="499" t="s">
        <v>130</v>
      </c>
      <c r="F28" s="499"/>
      <c r="G28" s="499"/>
      <c r="H28" s="499"/>
      <c r="I28" s="83">
        <v>3</v>
      </c>
    </row>
    <row r="29" spans="1:9" ht="30.75" customHeight="1" x14ac:dyDescent="0.25">
      <c r="A29" s="538" t="s">
        <v>11</v>
      </c>
      <c r="B29" s="539"/>
      <c r="C29" s="539"/>
      <c r="D29" s="539"/>
      <c r="E29" s="539" t="s">
        <v>159</v>
      </c>
      <c r="F29" s="539"/>
      <c r="G29" s="539"/>
      <c r="H29" s="539"/>
      <c r="I29" s="103">
        <v>3</v>
      </c>
    </row>
    <row r="30" spans="1:9" x14ac:dyDescent="0.25">
      <c r="A30" s="650" t="s">
        <v>805</v>
      </c>
      <c r="B30" s="506"/>
      <c r="C30" s="506"/>
      <c r="D30" s="506"/>
      <c r="E30" s="499" t="s">
        <v>486</v>
      </c>
      <c r="F30" s="499"/>
      <c r="G30" s="499"/>
      <c r="H30" s="499"/>
      <c r="I30" s="83">
        <v>3</v>
      </c>
    </row>
    <row r="31" spans="1:9" x14ac:dyDescent="0.25">
      <c r="A31" s="572" t="s">
        <v>362</v>
      </c>
      <c r="B31" s="512"/>
      <c r="C31" s="512"/>
      <c r="D31" s="512"/>
      <c r="E31" s="512" t="s">
        <v>9</v>
      </c>
      <c r="F31" s="512"/>
      <c r="G31" s="512"/>
      <c r="H31" s="512"/>
      <c r="I31" s="103">
        <v>3</v>
      </c>
    </row>
    <row r="32" spans="1:9" ht="15" customHeight="1" x14ac:dyDescent="0.25">
      <c r="A32" s="650" t="s">
        <v>4</v>
      </c>
      <c r="B32" s="506"/>
      <c r="C32" s="506"/>
      <c r="D32" s="506"/>
      <c r="E32" s="708"/>
      <c r="F32" s="708"/>
      <c r="G32" s="708"/>
      <c r="H32" s="708"/>
      <c r="I32" s="105">
        <v>27</v>
      </c>
    </row>
    <row r="33" spans="1:9" x14ac:dyDescent="0.25">
      <c r="A33" s="513" t="s">
        <v>1577</v>
      </c>
      <c r="B33" s="514"/>
      <c r="C33" s="514"/>
      <c r="D33" s="514"/>
      <c r="E33" s="514"/>
      <c r="F33" s="514"/>
      <c r="G33" s="514"/>
      <c r="H33" s="514"/>
      <c r="I33" s="84">
        <f>SUM(I26:I32)</f>
        <v>46</v>
      </c>
    </row>
    <row r="34" spans="1:9" x14ac:dyDescent="0.25">
      <c r="A34" s="695" t="s">
        <v>1545</v>
      </c>
      <c r="B34" s="696"/>
      <c r="C34" s="696"/>
      <c r="D34" s="696"/>
      <c r="E34" s="696"/>
      <c r="F34" s="696"/>
      <c r="G34" s="696"/>
      <c r="H34" s="697"/>
      <c r="I34" s="108">
        <f>SUM(I11,I33)</f>
        <v>62</v>
      </c>
    </row>
    <row r="35" spans="1:9" x14ac:dyDescent="0.25">
      <c r="A35" s="509" t="s">
        <v>1469</v>
      </c>
      <c r="B35" s="510"/>
      <c r="C35" s="510"/>
      <c r="D35" s="510"/>
      <c r="E35" s="510"/>
      <c r="F35" s="510"/>
      <c r="G35" s="510"/>
      <c r="H35" s="510"/>
      <c r="I35" s="511"/>
    </row>
    <row r="36" spans="1:9" x14ac:dyDescent="0.25">
      <c r="A36" s="498" t="s">
        <v>13</v>
      </c>
      <c r="B36" s="499"/>
      <c r="C36" s="499"/>
      <c r="D36" s="499"/>
      <c r="E36" s="499" t="s">
        <v>136</v>
      </c>
      <c r="F36" s="499"/>
      <c r="G36" s="499"/>
      <c r="H36" s="499"/>
      <c r="I36" s="83">
        <v>3</v>
      </c>
    </row>
    <row r="37" spans="1:9" x14ac:dyDescent="0.25">
      <c r="A37" s="538" t="s">
        <v>1157</v>
      </c>
      <c r="B37" s="539"/>
      <c r="C37" s="539"/>
      <c r="D37" s="539"/>
      <c r="E37" s="506" t="s">
        <v>118</v>
      </c>
      <c r="F37" s="506"/>
      <c r="G37" s="506"/>
      <c r="H37" s="506"/>
      <c r="I37" s="103">
        <v>4</v>
      </c>
    </row>
    <row r="38" spans="1:9" x14ac:dyDescent="0.25">
      <c r="A38" s="498" t="s">
        <v>10</v>
      </c>
      <c r="B38" s="499"/>
      <c r="C38" s="499"/>
      <c r="D38" s="499"/>
      <c r="E38" s="499" t="s">
        <v>130</v>
      </c>
      <c r="F38" s="499"/>
      <c r="G38" s="499"/>
      <c r="H38" s="499"/>
      <c r="I38" s="83">
        <v>3</v>
      </c>
    </row>
    <row r="39" spans="1:9" ht="29.25" customHeight="1" x14ac:dyDescent="0.25">
      <c r="A39" s="538" t="s">
        <v>11</v>
      </c>
      <c r="B39" s="539"/>
      <c r="C39" s="539"/>
      <c r="D39" s="539"/>
      <c r="E39" s="505" t="s">
        <v>159</v>
      </c>
      <c r="F39" s="505"/>
      <c r="G39" s="505"/>
      <c r="H39" s="505"/>
      <c r="I39" s="83">
        <v>3</v>
      </c>
    </row>
    <row r="40" spans="1:9" x14ac:dyDescent="0.25">
      <c r="A40" s="650" t="s">
        <v>805</v>
      </c>
      <c r="B40" s="506"/>
      <c r="C40" s="506"/>
      <c r="D40" s="506"/>
      <c r="E40" s="499" t="s">
        <v>486</v>
      </c>
      <c r="F40" s="499"/>
      <c r="G40" s="499"/>
      <c r="H40" s="499"/>
      <c r="I40" s="83">
        <v>3</v>
      </c>
    </row>
    <row r="41" spans="1:9" x14ac:dyDescent="0.25">
      <c r="A41" s="538" t="s">
        <v>2659</v>
      </c>
      <c r="B41" s="539"/>
      <c r="C41" s="539"/>
      <c r="D41" s="539"/>
      <c r="E41" s="539" t="s">
        <v>205</v>
      </c>
      <c r="F41" s="539"/>
      <c r="G41" s="539"/>
      <c r="H41" s="539"/>
      <c r="I41" s="103">
        <v>3</v>
      </c>
    </row>
    <row r="42" spans="1:9" x14ac:dyDescent="0.25">
      <c r="A42" s="572" t="s">
        <v>362</v>
      </c>
      <c r="B42" s="512"/>
      <c r="C42" s="512"/>
      <c r="D42" s="512"/>
      <c r="E42" s="512" t="s">
        <v>9</v>
      </c>
      <c r="F42" s="512"/>
      <c r="G42" s="512"/>
      <c r="H42" s="512"/>
      <c r="I42" s="103">
        <v>3</v>
      </c>
    </row>
    <row r="43" spans="1:9" ht="30.75" customHeight="1" x14ac:dyDescent="0.25">
      <c r="A43" s="504" t="s">
        <v>408</v>
      </c>
      <c r="B43" s="505"/>
      <c r="C43" s="505"/>
      <c r="D43" s="505"/>
      <c r="E43" s="507" t="s">
        <v>2407</v>
      </c>
      <c r="F43" s="507"/>
      <c r="G43" s="507"/>
      <c r="H43" s="507"/>
      <c r="I43" s="83">
        <v>3</v>
      </c>
    </row>
    <row r="44" spans="1:9" ht="15" customHeight="1" x14ac:dyDescent="0.25">
      <c r="A44" s="650" t="s">
        <v>4</v>
      </c>
      <c r="B44" s="506"/>
      <c r="C44" s="506"/>
      <c r="D44" s="506"/>
      <c r="E44" s="708"/>
      <c r="F44" s="708"/>
      <c r="G44" s="708"/>
      <c r="H44" s="708"/>
      <c r="I44" s="105">
        <v>12</v>
      </c>
    </row>
    <row r="45" spans="1:9" x14ac:dyDescent="0.25">
      <c r="A45" s="538" t="s">
        <v>2660</v>
      </c>
      <c r="B45" s="539"/>
      <c r="C45" s="539"/>
      <c r="D45" s="539"/>
      <c r="E45" s="539"/>
      <c r="F45" s="539"/>
      <c r="G45" s="539"/>
      <c r="H45" s="539"/>
      <c r="I45" s="103">
        <v>9</v>
      </c>
    </row>
    <row r="46" spans="1:9" x14ac:dyDescent="0.25">
      <c r="A46" s="513" t="s">
        <v>1579</v>
      </c>
      <c r="B46" s="514"/>
      <c r="C46" s="514"/>
      <c r="D46" s="514"/>
      <c r="E46" s="514"/>
      <c r="F46" s="514"/>
      <c r="G46" s="514"/>
      <c r="H46" s="514"/>
      <c r="I46" s="125">
        <f>SUM(I36:I45)</f>
        <v>46</v>
      </c>
    </row>
    <row r="47" spans="1:9" ht="15" customHeight="1" x14ac:dyDescent="0.25">
      <c r="A47" s="695" t="s">
        <v>1392</v>
      </c>
      <c r="B47" s="696"/>
      <c r="C47" s="696"/>
      <c r="D47" s="696"/>
      <c r="E47" s="696"/>
      <c r="F47" s="696"/>
      <c r="G47" s="696"/>
      <c r="H47" s="697"/>
      <c r="I47" s="411">
        <f>SUM(I11,I46)</f>
        <v>62</v>
      </c>
    </row>
    <row r="48" spans="1:9" x14ac:dyDescent="0.25">
      <c r="A48" s="509" t="s">
        <v>1468</v>
      </c>
      <c r="B48" s="510"/>
      <c r="C48" s="510"/>
      <c r="D48" s="510"/>
      <c r="E48" s="510"/>
      <c r="F48" s="510"/>
      <c r="G48" s="510"/>
      <c r="H48" s="510"/>
      <c r="I48" s="511"/>
    </row>
    <row r="49" spans="1:9" x14ac:dyDescent="0.25">
      <c r="A49" s="498" t="s">
        <v>13</v>
      </c>
      <c r="B49" s="499"/>
      <c r="C49" s="499"/>
      <c r="D49" s="499"/>
      <c r="E49" s="499" t="s">
        <v>136</v>
      </c>
      <c r="F49" s="499"/>
      <c r="G49" s="499"/>
      <c r="H49" s="499"/>
      <c r="I49" s="83">
        <v>3</v>
      </c>
    </row>
    <row r="50" spans="1:9" ht="15" customHeight="1" x14ac:dyDescent="0.25">
      <c r="A50" s="538" t="s">
        <v>1157</v>
      </c>
      <c r="B50" s="539"/>
      <c r="C50" s="539"/>
      <c r="D50" s="539"/>
      <c r="E50" s="506" t="s">
        <v>1020</v>
      </c>
      <c r="F50" s="506"/>
      <c r="G50" s="506"/>
      <c r="H50" s="506"/>
      <c r="I50" s="103">
        <v>4</v>
      </c>
    </row>
    <row r="51" spans="1:9" ht="15" customHeight="1" x14ac:dyDescent="0.25">
      <c r="A51" s="498" t="s">
        <v>10</v>
      </c>
      <c r="B51" s="499"/>
      <c r="C51" s="499"/>
      <c r="D51" s="499"/>
      <c r="E51" s="499" t="s">
        <v>130</v>
      </c>
      <c r="F51" s="499"/>
      <c r="G51" s="499"/>
      <c r="H51" s="499"/>
      <c r="I51" s="83">
        <v>3</v>
      </c>
    </row>
    <row r="52" spans="1:9" ht="31.5" customHeight="1" x14ac:dyDescent="0.25">
      <c r="A52" s="538" t="s">
        <v>11</v>
      </c>
      <c r="B52" s="539"/>
      <c r="C52" s="539"/>
      <c r="D52" s="539"/>
      <c r="E52" s="505" t="s">
        <v>159</v>
      </c>
      <c r="F52" s="505"/>
      <c r="G52" s="505"/>
      <c r="H52" s="505"/>
      <c r="I52" s="83">
        <v>3</v>
      </c>
    </row>
    <row r="53" spans="1:9" x14ac:dyDescent="0.25">
      <c r="A53" s="650" t="s">
        <v>805</v>
      </c>
      <c r="B53" s="506"/>
      <c r="C53" s="506"/>
      <c r="D53" s="506"/>
      <c r="E53" s="499" t="s">
        <v>486</v>
      </c>
      <c r="F53" s="499"/>
      <c r="G53" s="499"/>
      <c r="H53" s="499"/>
      <c r="I53" s="83">
        <v>3</v>
      </c>
    </row>
    <row r="54" spans="1:9" ht="15" customHeight="1" x14ac:dyDescent="0.25">
      <c r="A54" s="572" t="s">
        <v>148</v>
      </c>
      <c r="B54" s="512"/>
      <c r="C54" s="512"/>
      <c r="D54" s="512"/>
      <c r="E54" s="512" t="s">
        <v>806</v>
      </c>
      <c r="F54" s="512"/>
      <c r="G54" s="512"/>
      <c r="H54" s="512"/>
      <c r="I54" s="103">
        <v>3</v>
      </c>
    </row>
    <row r="55" spans="1:9" x14ac:dyDescent="0.25">
      <c r="A55" s="572" t="s">
        <v>39</v>
      </c>
      <c r="B55" s="512"/>
      <c r="C55" s="512"/>
      <c r="D55" s="512"/>
      <c r="E55" s="507" t="s">
        <v>2406</v>
      </c>
      <c r="F55" s="507"/>
      <c r="G55" s="507"/>
      <c r="H55" s="507"/>
      <c r="I55" s="103">
        <v>12</v>
      </c>
    </row>
    <row r="56" spans="1:9" x14ac:dyDescent="0.25">
      <c r="A56" s="650" t="s">
        <v>4</v>
      </c>
      <c r="B56" s="506"/>
      <c r="C56" s="506"/>
      <c r="D56" s="506"/>
      <c r="E56" s="708"/>
      <c r="F56" s="708"/>
      <c r="G56" s="708"/>
      <c r="H56" s="708"/>
      <c r="I56" s="105">
        <v>6</v>
      </c>
    </row>
    <row r="57" spans="1:9" x14ac:dyDescent="0.25">
      <c r="A57" s="538" t="s">
        <v>2660</v>
      </c>
      <c r="B57" s="539"/>
      <c r="C57" s="539"/>
      <c r="D57" s="539"/>
      <c r="E57" s="539"/>
      <c r="F57" s="539"/>
      <c r="G57" s="539"/>
      <c r="H57" s="539"/>
      <c r="I57" s="103">
        <v>9</v>
      </c>
    </row>
    <row r="58" spans="1:9" x14ac:dyDescent="0.25">
      <c r="A58" s="513" t="s">
        <v>1572</v>
      </c>
      <c r="B58" s="514"/>
      <c r="C58" s="514"/>
      <c r="D58" s="514"/>
      <c r="E58" s="514"/>
      <c r="F58" s="514"/>
      <c r="G58" s="514"/>
      <c r="H58" s="514"/>
      <c r="I58" s="84">
        <f>SUM(I49:I57)</f>
        <v>46</v>
      </c>
    </row>
    <row r="59" spans="1:9" x14ac:dyDescent="0.25">
      <c r="A59" s="695" t="s">
        <v>1543</v>
      </c>
      <c r="B59" s="696"/>
      <c r="C59" s="696"/>
      <c r="D59" s="696"/>
      <c r="E59" s="696"/>
      <c r="F59" s="696"/>
      <c r="G59" s="696"/>
      <c r="H59" s="697"/>
      <c r="I59" s="108">
        <f>SUM(I11,I58)</f>
        <v>62</v>
      </c>
    </row>
    <row r="60" spans="1:9" x14ac:dyDescent="0.25">
      <c r="A60" s="509" t="s">
        <v>1472</v>
      </c>
      <c r="B60" s="510"/>
      <c r="C60" s="510"/>
      <c r="D60" s="510"/>
      <c r="E60" s="510"/>
      <c r="F60" s="510"/>
      <c r="G60" s="510"/>
      <c r="H60" s="510"/>
      <c r="I60" s="511"/>
    </row>
    <row r="61" spans="1:9" ht="31.5" customHeight="1" x14ac:dyDescent="0.25">
      <c r="A61" s="504" t="s">
        <v>2425</v>
      </c>
      <c r="B61" s="505"/>
      <c r="C61" s="505"/>
      <c r="D61" s="505"/>
      <c r="E61" s="499" t="s">
        <v>2449</v>
      </c>
      <c r="F61" s="499"/>
      <c r="G61" s="499"/>
      <c r="H61" s="499"/>
      <c r="I61" s="83">
        <v>3</v>
      </c>
    </row>
    <row r="62" spans="1:9" ht="15" customHeight="1" x14ac:dyDescent="0.25">
      <c r="A62" s="538" t="s">
        <v>2661</v>
      </c>
      <c r="B62" s="539"/>
      <c r="C62" s="539"/>
      <c r="D62" s="539"/>
      <c r="E62" s="506" t="s">
        <v>2662</v>
      </c>
      <c r="F62" s="506"/>
      <c r="G62" s="506"/>
      <c r="H62" s="506"/>
      <c r="I62" s="103">
        <v>4</v>
      </c>
    </row>
    <row r="63" spans="1:9" ht="27" customHeight="1" x14ac:dyDescent="0.25">
      <c r="A63" s="504" t="s">
        <v>2426</v>
      </c>
      <c r="B63" s="505"/>
      <c r="C63" s="505"/>
      <c r="D63" s="505"/>
      <c r="E63" s="506" t="s">
        <v>2450</v>
      </c>
      <c r="F63" s="506"/>
      <c r="G63" s="506"/>
      <c r="H63" s="506"/>
      <c r="I63" s="83">
        <v>3</v>
      </c>
    </row>
    <row r="64" spans="1:9" ht="28.5" customHeight="1" x14ac:dyDescent="0.25">
      <c r="A64" s="504" t="s">
        <v>2427</v>
      </c>
      <c r="B64" s="505"/>
      <c r="C64" s="505"/>
      <c r="D64" s="505"/>
      <c r="E64" s="507" t="s">
        <v>2652</v>
      </c>
      <c r="F64" s="507"/>
      <c r="G64" s="507"/>
      <c r="H64" s="507"/>
      <c r="I64" s="83">
        <v>6</v>
      </c>
    </row>
    <row r="65" spans="1:9" ht="29.25" customHeight="1" x14ac:dyDescent="0.25">
      <c r="A65" s="645" t="s">
        <v>805</v>
      </c>
      <c r="B65" s="646"/>
      <c r="C65" s="646"/>
      <c r="D65" s="646"/>
      <c r="E65" s="506" t="s">
        <v>80</v>
      </c>
      <c r="F65" s="506"/>
      <c r="G65" s="506"/>
      <c r="H65" s="506"/>
      <c r="I65" s="105">
        <v>3</v>
      </c>
    </row>
    <row r="66" spans="1:9" x14ac:dyDescent="0.25">
      <c r="A66" s="572" t="s">
        <v>148</v>
      </c>
      <c r="B66" s="512"/>
      <c r="C66" s="512"/>
      <c r="D66" s="512"/>
      <c r="E66" s="512" t="s">
        <v>806</v>
      </c>
      <c r="F66" s="512"/>
      <c r="G66" s="512"/>
      <c r="H66" s="512"/>
      <c r="I66" s="103">
        <v>3</v>
      </c>
    </row>
    <row r="67" spans="1:9" x14ac:dyDescent="0.25">
      <c r="A67" s="572" t="s">
        <v>362</v>
      </c>
      <c r="B67" s="512"/>
      <c r="C67" s="512"/>
      <c r="D67" s="512"/>
      <c r="E67" s="512" t="s">
        <v>9</v>
      </c>
      <c r="F67" s="512"/>
      <c r="G67" s="512"/>
      <c r="H67" s="512"/>
      <c r="I67" s="103">
        <v>3</v>
      </c>
    </row>
    <row r="68" spans="1:9" x14ac:dyDescent="0.25">
      <c r="A68" s="572" t="s">
        <v>2452</v>
      </c>
      <c r="B68" s="512"/>
      <c r="C68" s="512"/>
      <c r="D68" s="512"/>
      <c r="E68" s="507" t="s">
        <v>2405</v>
      </c>
      <c r="F68" s="507"/>
      <c r="G68" s="507"/>
      <c r="H68" s="507"/>
      <c r="I68" s="103">
        <v>12</v>
      </c>
    </row>
    <row r="69" spans="1:9" x14ac:dyDescent="0.25">
      <c r="A69" s="650" t="s">
        <v>4</v>
      </c>
      <c r="B69" s="506"/>
      <c r="C69" s="506"/>
      <c r="D69" s="506"/>
      <c r="E69" s="708"/>
      <c r="F69" s="708"/>
      <c r="G69" s="708"/>
      <c r="H69" s="708"/>
      <c r="I69" s="105">
        <v>9</v>
      </c>
    </row>
    <row r="70" spans="1:9" x14ac:dyDescent="0.25">
      <c r="A70" s="513" t="s">
        <v>1571</v>
      </c>
      <c r="B70" s="514"/>
      <c r="C70" s="514"/>
      <c r="D70" s="514"/>
      <c r="E70" s="514"/>
      <c r="F70" s="514"/>
      <c r="G70" s="514"/>
      <c r="H70" s="514"/>
      <c r="I70" s="84">
        <f>SUM(I62:I69)</f>
        <v>43</v>
      </c>
    </row>
    <row r="71" spans="1:9" x14ac:dyDescent="0.25">
      <c r="A71" s="695" t="s">
        <v>1396</v>
      </c>
      <c r="B71" s="696"/>
      <c r="C71" s="696"/>
      <c r="D71" s="696"/>
      <c r="E71" s="696"/>
      <c r="F71" s="696"/>
      <c r="G71" s="696"/>
      <c r="H71" s="697"/>
      <c r="I71" s="108">
        <f>SUM(I11,I70)</f>
        <v>59</v>
      </c>
    </row>
    <row r="72" spans="1:9" x14ac:dyDescent="0.25">
      <c r="A72" s="502" t="s">
        <v>6</v>
      </c>
      <c r="B72" s="502"/>
      <c r="C72" s="502"/>
      <c r="D72" s="502"/>
      <c r="E72" s="502"/>
      <c r="F72" s="502"/>
      <c r="G72" s="502"/>
      <c r="H72" s="502"/>
      <c r="I72" s="502"/>
    </row>
    <row r="73" spans="1:9" ht="24.75" customHeight="1" x14ac:dyDescent="0.25">
      <c r="A73" s="503" t="s">
        <v>2663</v>
      </c>
      <c r="B73" s="503"/>
      <c r="C73" s="503"/>
      <c r="D73" s="503"/>
      <c r="E73" s="503"/>
      <c r="F73" s="503"/>
      <c r="G73" s="503"/>
      <c r="H73" s="503"/>
      <c r="I73" s="503"/>
    </row>
    <row r="74" spans="1:9" ht="51" customHeight="1" x14ac:dyDescent="0.25">
      <c r="A74" s="503" t="s">
        <v>2424</v>
      </c>
      <c r="B74" s="503"/>
      <c r="C74" s="503"/>
      <c r="D74" s="503"/>
      <c r="E74" s="503"/>
      <c r="F74" s="503"/>
      <c r="G74" s="503"/>
      <c r="H74" s="503"/>
      <c r="I74" s="503"/>
    </row>
    <row r="75" spans="1:9" ht="40.5" customHeight="1" x14ac:dyDescent="0.25">
      <c r="A75" s="503" t="s">
        <v>2664</v>
      </c>
      <c r="B75" s="503"/>
      <c r="C75" s="503"/>
      <c r="D75" s="503"/>
      <c r="E75" s="503"/>
      <c r="F75" s="503"/>
      <c r="G75" s="503"/>
      <c r="H75" s="503"/>
      <c r="I75" s="503"/>
    </row>
    <row r="76" spans="1:9" x14ac:dyDescent="0.25">
      <c r="A76" s="527" t="s">
        <v>560</v>
      </c>
      <c r="B76" s="527"/>
      <c r="C76" s="527" t="s">
        <v>1361</v>
      </c>
      <c r="D76" s="527"/>
      <c r="E76" s="408"/>
      <c r="F76" s="408"/>
      <c r="G76" s="408"/>
      <c r="H76" s="408"/>
      <c r="I76" s="408"/>
    </row>
  </sheetData>
  <sheetProtection password="CA9D" sheet="1" objects="1" scenarios="1"/>
  <mergeCells count="128">
    <mergeCell ref="A74:I74"/>
    <mergeCell ref="A75:I75"/>
    <mergeCell ref="A76:B76"/>
    <mergeCell ref="C76:D76"/>
    <mergeCell ref="A69:D69"/>
    <mergeCell ref="E69:H69"/>
    <mergeCell ref="A70:H70"/>
    <mergeCell ref="A71:H71"/>
    <mergeCell ref="A72:I72"/>
    <mergeCell ref="A73:I73"/>
    <mergeCell ref="A66:D66"/>
    <mergeCell ref="E66:H66"/>
    <mergeCell ref="A67:D67"/>
    <mergeCell ref="E67:H67"/>
    <mergeCell ref="A68:D68"/>
    <mergeCell ref="E68:H68"/>
    <mergeCell ref="A63:D63"/>
    <mergeCell ref="E63:H63"/>
    <mergeCell ref="A64:D64"/>
    <mergeCell ref="E64:H64"/>
    <mergeCell ref="A65:D65"/>
    <mergeCell ref="E65:H65"/>
    <mergeCell ref="A58:H58"/>
    <mergeCell ref="A59:H59"/>
    <mergeCell ref="A60:I60"/>
    <mergeCell ref="A61:D61"/>
    <mergeCell ref="E61:H61"/>
    <mergeCell ref="A62:D62"/>
    <mergeCell ref="E62:H62"/>
    <mergeCell ref="A55:D55"/>
    <mergeCell ref="E55:H55"/>
    <mergeCell ref="A56:D56"/>
    <mergeCell ref="E56:H56"/>
    <mergeCell ref="A57:D57"/>
    <mergeCell ref="E57:H57"/>
    <mergeCell ref="A52:D52"/>
    <mergeCell ref="E52:H52"/>
    <mergeCell ref="A53:D53"/>
    <mergeCell ref="E53:H53"/>
    <mergeCell ref="A54:D54"/>
    <mergeCell ref="E54:H54"/>
    <mergeCell ref="A48:I48"/>
    <mergeCell ref="A49:D49"/>
    <mergeCell ref="E49:H49"/>
    <mergeCell ref="A50:D50"/>
    <mergeCell ref="E50:H50"/>
    <mergeCell ref="A51:D51"/>
    <mergeCell ref="E51:H51"/>
    <mergeCell ref="A44:D44"/>
    <mergeCell ref="E44:H44"/>
    <mergeCell ref="A45:D45"/>
    <mergeCell ref="E45:H45"/>
    <mergeCell ref="A46:H46"/>
    <mergeCell ref="A47:H47"/>
    <mergeCell ref="A41:D41"/>
    <mergeCell ref="E41:H41"/>
    <mergeCell ref="A42:D42"/>
    <mergeCell ref="E42:H42"/>
    <mergeCell ref="A43:D43"/>
    <mergeCell ref="E43:H43"/>
    <mergeCell ref="A38:D38"/>
    <mergeCell ref="E38:H38"/>
    <mergeCell ref="A39:D39"/>
    <mergeCell ref="E39:H39"/>
    <mergeCell ref="A40:D40"/>
    <mergeCell ref="E40:H40"/>
    <mergeCell ref="A33:H33"/>
    <mergeCell ref="A34:H34"/>
    <mergeCell ref="A35:I35"/>
    <mergeCell ref="A36:D36"/>
    <mergeCell ref="E36:H36"/>
    <mergeCell ref="A37:D37"/>
    <mergeCell ref="E37:H37"/>
    <mergeCell ref="A30:D30"/>
    <mergeCell ref="E30:H30"/>
    <mergeCell ref="A31:D31"/>
    <mergeCell ref="E31:H31"/>
    <mergeCell ref="A32:D32"/>
    <mergeCell ref="E32:H32"/>
    <mergeCell ref="A27:D27"/>
    <mergeCell ref="E27:H27"/>
    <mergeCell ref="A28:D28"/>
    <mergeCell ref="E28:H28"/>
    <mergeCell ref="A29:D29"/>
    <mergeCell ref="E29:H29"/>
    <mergeCell ref="A22:D22"/>
    <mergeCell ref="E22:H22"/>
    <mergeCell ref="A23:H23"/>
    <mergeCell ref="A24:H24"/>
    <mergeCell ref="A25:I25"/>
    <mergeCell ref="A26:D26"/>
    <mergeCell ref="E26:H26"/>
    <mergeCell ref="A19:D19"/>
    <mergeCell ref="E19:H19"/>
    <mergeCell ref="A20:D20"/>
    <mergeCell ref="E20:H20"/>
    <mergeCell ref="A21:D21"/>
    <mergeCell ref="E21:H21"/>
    <mergeCell ref="A17:D17"/>
    <mergeCell ref="E17:H17"/>
    <mergeCell ref="A18:D18"/>
    <mergeCell ref="E18:H18"/>
    <mergeCell ref="A13:D13"/>
    <mergeCell ref="E13:H13"/>
    <mergeCell ref="A14:D14"/>
    <mergeCell ref="E14:H14"/>
    <mergeCell ref="A15:D15"/>
    <mergeCell ref="E15:H15"/>
    <mergeCell ref="A11:H11"/>
    <mergeCell ref="A12:I12"/>
    <mergeCell ref="A5:I5"/>
    <mergeCell ref="A6:I6"/>
    <mergeCell ref="A7:D7"/>
    <mergeCell ref="E7:H7"/>
    <mergeCell ref="A8:D8"/>
    <mergeCell ref="E8:H8"/>
    <mergeCell ref="A16:D16"/>
    <mergeCell ref="E16:H16"/>
    <mergeCell ref="A1:I1"/>
    <mergeCell ref="A2:I2"/>
    <mergeCell ref="A3:B3"/>
    <mergeCell ref="C3:I3"/>
    <mergeCell ref="B4:E4"/>
    <mergeCell ref="F4:I4"/>
    <mergeCell ref="A9:D9"/>
    <mergeCell ref="E9:H9"/>
    <mergeCell ref="A10:D10"/>
    <mergeCell ref="E10:H10"/>
  </mergeCells>
  <hyperlinks>
    <hyperlink ref="A76" location="'Table of Contents'!A1" display="table of contents"/>
    <hyperlink ref="C76:D7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25" zoomScaleNormal="100" workbookViewId="0">
      <selection activeCell="E28" sqref="E28:H28"/>
    </sheetView>
  </sheetViews>
  <sheetFormatPr defaultColWidth="9.140625" defaultRowHeight="15" x14ac:dyDescent="0.25"/>
  <cols>
    <col min="1" max="8" width="9.140625" style="405"/>
    <col min="9" max="9" width="9.140625" style="407"/>
    <col min="10" max="16384" width="9.140625" style="405"/>
  </cols>
  <sheetData>
    <row r="1" spans="1:9" x14ac:dyDescent="0.25">
      <c r="A1" s="447" t="s">
        <v>2665</v>
      </c>
      <c r="B1" s="447"/>
      <c r="C1" s="447"/>
      <c r="D1" s="447"/>
      <c r="E1" s="447"/>
      <c r="F1" s="447"/>
      <c r="G1" s="447"/>
      <c r="H1" s="447"/>
      <c r="I1" s="447"/>
    </row>
    <row r="2" spans="1:9" x14ac:dyDescent="0.25">
      <c r="A2" s="447" t="s">
        <v>42</v>
      </c>
      <c r="B2" s="447"/>
      <c r="C2" s="447"/>
      <c r="D2" s="447"/>
      <c r="E2" s="447"/>
      <c r="F2" s="447"/>
      <c r="G2" s="447"/>
      <c r="H2" s="447"/>
      <c r="I2" s="447"/>
    </row>
    <row r="3" spans="1:9" ht="15" customHeight="1" x14ac:dyDescent="0.25">
      <c r="A3" s="519" t="s">
        <v>27</v>
      </c>
      <c r="B3" s="520"/>
      <c r="C3" s="520" t="s">
        <v>971</v>
      </c>
      <c r="D3" s="520"/>
      <c r="E3" s="520"/>
      <c r="F3" s="520"/>
      <c r="G3" s="520"/>
      <c r="H3" s="520"/>
      <c r="I3" s="521"/>
    </row>
    <row r="4" spans="1:9" ht="15" customHeight="1" x14ac:dyDescent="0.25">
      <c r="A4" s="81" t="s">
        <v>29</v>
      </c>
      <c r="B4" s="644" t="s">
        <v>2666</v>
      </c>
      <c r="C4" s="644"/>
      <c r="D4" s="644"/>
      <c r="E4" s="406"/>
      <c r="F4" s="406"/>
      <c r="G4" s="406"/>
      <c r="H4" s="406"/>
      <c r="I4" s="83"/>
    </row>
    <row r="5" spans="1:9" x14ac:dyDescent="0.25">
      <c r="A5" s="524" t="s">
        <v>1385</v>
      </c>
      <c r="B5" s="525"/>
      <c r="C5" s="525"/>
      <c r="D5" s="525"/>
      <c r="E5" s="525"/>
      <c r="F5" s="525"/>
      <c r="G5" s="525"/>
      <c r="H5" s="525"/>
      <c r="I5" s="526"/>
    </row>
    <row r="6" spans="1:9" ht="15" customHeight="1" x14ac:dyDescent="0.25">
      <c r="A6" s="498" t="s">
        <v>363</v>
      </c>
      <c r="B6" s="499"/>
      <c r="C6" s="499"/>
      <c r="D6" s="499"/>
      <c r="E6" s="499" t="s">
        <v>8</v>
      </c>
      <c r="F6" s="499"/>
      <c r="G6" s="499"/>
      <c r="H6" s="499"/>
      <c r="I6" s="83">
        <v>6</v>
      </c>
    </row>
    <row r="7" spans="1:9" x14ac:dyDescent="0.25">
      <c r="A7" s="572" t="s">
        <v>362</v>
      </c>
      <c r="B7" s="512"/>
      <c r="C7" s="512"/>
      <c r="D7" s="512"/>
      <c r="E7" s="512" t="s">
        <v>9</v>
      </c>
      <c r="F7" s="512"/>
      <c r="G7" s="512"/>
      <c r="H7" s="512"/>
      <c r="I7" s="103">
        <v>3</v>
      </c>
    </row>
    <row r="8" spans="1:9" x14ac:dyDescent="0.25">
      <c r="A8" s="538" t="s">
        <v>617</v>
      </c>
      <c r="B8" s="539"/>
      <c r="C8" s="539"/>
      <c r="D8" s="539"/>
      <c r="E8" s="506" t="s">
        <v>83</v>
      </c>
      <c r="F8" s="506"/>
      <c r="G8" s="506"/>
      <c r="H8" s="506"/>
      <c r="I8" s="103">
        <v>8</v>
      </c>
    </row>
    <row r="9" spans="1:9" x14ac:dyDescent="0.25">
      <c r="A9" s="516" t="s">
        <v>1558</v>
      </c>
      <c r="B9" s="517"/>
      <c r="C9" s="517"/>
      <c r="D9" s="517"/>
      <c r="E9" s="517"/>
      <c r="F9" s="517"/>
      <c r="G9" s="517"/>
      <c r="H9" s="518"/>
      <c r="I9" s="86">
        <f>SUM(I6:I8)</f>
        <v>17</v>
      </c>
    </row>
    <row r="10" spans="1:9" x14ac:dyDescent="0.25">
      <c r="A10" s="509" t="s">
        <v>1469</v>
      </c>
      <c r="B10" s="510"/>
      <c r="C10" s="510"/>
      <c r="D10" s="510"/>
      <c r="E10" s="510"/>
      <c r="F10" s="510"/>
      <c r="G10" s="510"/>
      <c r="H10" s="510"/>
      <c r="I10" s="511"/>
    </row>
    <row r="11" spans="1:9" ht="29.25" customHeight="1" x14ac:dyDescent="0.25">
      <c r="A11" s="645" t="s">
        <v>13</v>
      </c>
      <c r="B11" s="646"/>
      <c r="C11" s="646"/>
      <c r="D11" s="646"/>
      <c r="E11" s="506" t="s">
        <v>75</v>
      </c>
      <c r="F11" s="506"/>
      <c r="G11" s="506"/>
      <c r="H11" s="506"/>
      <c r="I11" s="105">
        <v>3</v>
      </c>
    </row>
    <row r="12" spans="1:9" ht="30.95" customHeight="1" x14ac:dyDescent="0.25">
      <c r="A12" s="645" t="s">
        <v>138</v>
      </c>
      <c r="B12" s="646"/>
      <c r="C12" s="646"/>
      <c r="D12" s="646"/>
      <c r="E12" s="646" t="s">
        <v>485</v>
      </c>
      <c r="F12" s="646"/>
      <c r="G12" s="646"/>
      <c r="H12" s="646"/>
      <c r="I12" s="105">
        <v>3</v>
      </c>
    </row>
    <row r="13" spans="1:9" ht="30" customHeight="1" x14ac:dyDescent="0.25">
      <c r="A13" s="645" t="s">
        <v>10</v>
      </c>
      <c r="B13" s="646"/>
      <c r="C13" s="646"/>
      <c r="D13" s="646"/>
      <c r="E13" s="506" t="s">
        <v>74</v>
      </c>
      <c r="F13" s="506"/>
      <c r="G13" s="506"/>
      <c r="H13" s="506"/>
      <c r="I13" s="105">
        <v>3</v>
      </c>
    </row>
    <row r="14" spans="1:9" ht="29.25" customHeight="1" x14ac:dyDescent="0.25">
      <c r="A14" s="538" t="s">
        <v>11</v>
      </c>
      <c r="B14" s="539"/>
      <c r="C14" s="539"/>
      <c r="D14" s="539"/>
      <c r="E14" s="505" t="s">
        <v>159</v>
      </c>
      <c r="F14" s="505"/>
      <c r="G14" s="505"/>
      <c r="H14" s="505"/>
      <c r="I14" s="83">
        <v>3</v>
      </c>
    </row>
    <row r="15" spans="1:9" x14ac:dyDescent="0.25">
      <c r="A15" s="498" t="s">
        <v>2667</v>
      </c>
      <c r="B15" s="499"/>
      <c r="C15" s="499"/>
      <c r="D15" s="499"/>
      <c r="E15" s="528" t="s">
        <v>487</v>
      </c>
      <c r="F15" s="528"/>
      <c r="G15" s="528"/>
      <c r="H15" s="528"/>
      <c r="I15" s="83">
        <v>3</v>
      </c>
    </row>
    <row r="16" spans="1:9" x14ac:dyDescent="0.25">
      <c r="A16" s="650" t="s">
        <v>805</v>
      </c>
      <c r="B16" s="506"/>
      <c r="C16" s="506"/>
      <c r="D16" s="506"/>
      <c r="E16" s="499" t="s">
        <v>486</v>
      </c>
      <c r="F16" s="499"/>
      <c r="G16" s="499"/>
      <c r="H16" s="499"/>
      <c r="I16" s="83">
        <v>3</v>
      </c>
    </row>
    <row r="17" spans="1:9" x14ac:dyDescent="0.25">
      <c r="A17" s="538" t="s">
        <v>2659</v>
      </c>
      <c r="B17" s="539"/>
      <c r="C17" s="539"/>
      <c r="D17" s="539"/>
      <c r="E17" s="539" t="s">
        <v>205</v>
      </c>
      <c r="F17" s="539"/>
      <c r="G17" s="539"/>
      <c r="H17" s="539"/>
      <c r="I17" s="103">
        <v>3</v>
      </c>
    </row>
    <row r="18" spans="1:9" x14ac:dyDescent="0.25">
      <c r="A18" s="498" t="s">
        <v>488</v>
      </c>
      <c r="B18" s="499"/>
      <c r="C18" s="499"/>
      <c r="D18" s="499"/>
      <c r="E18" s="647"/>
      <c r="F18" s="647"/>
      <c r="G18" s="647"/>
      <c r="H18" s="647"/>
      <c r="I18" s="83">
        <v>6</v>
      </c>
    </row>
    <row r="19" spans="1:9" x14ac:dyDescent="0.25">
      <c r="A19" s="538" t="s">
        <v>2668</v>
      </c>
      <c r="B19" s="539"/>
      <c r="C19" s="539"/>
      <c r="D19" s="539"/>
      <c r="E19" s="539"/>
      <c r="F19" s="539"/>
      <c r="G19" s="539"/>
      <c r="H19" s="539"/>
      <c r="I19" s="103">
        <v>18</v>
      </c>
    </row>
    <row r="20" spans="1:9" x14ac:dyDescent="0.25">
      <c r="A20" s="513" t="s">
        <v>1579</v>
      </c>
      <c r="B20" s="514"/>
      <c r="C20" s="514"/>
      <c r="D20" s="514"/>
      <c r="E20" s="514"/>
      <c r="F20" s="514"/>
      <c r="G20" s="514"/>
      <c r="H20" s="514"/>
      <c r="I20" s="125">
        <f>SUM(I11:I19)</f>
        <v>45</v>
      </c>
    </row>
    <row r="21" spans="1:9" x14ac:dyDescent="0.25">
      <c r="A21" s="695" t="s">
        <v>1392</v>
      </c>
      <c r="B21" s="696"/>
      <c r="C21" s="696"/>
      <c r="D21" s="696"/>
      <c r="E21" s="696"/>
      <c r="F21" s="696"/>
      <c r="G21" s="696"/>
      <c r="H21" s="697"/>
      <c r="I21" s="411">
        <f>SUM(I9,I20)</f>
        <v>62</v>
      </c>
    </row>
    <row r="22" spans="1:9" x14ac:dyDescent="0.25">
      <c r="A22" s="509" t="s">
        <v>1472</v>
      </c>
      <c r="B22" s="510"/>
      <c r="C22" s="510"/>
      <c r="D22" s="510"/>
      <c r="E22" s="510"/>
      <c r="F22" s="510"/>
      <c r="G22" s="510"/>
      <c r="H22" s="510"/>
      <c r="I22" s="511"/>
    </row>
    <row r="23" spans="1:9" ht="28.5" customHeight="1" x14ac:dyDescent="0.25">
      <c r="A23" s="504" t="s">
        <v>331</v>
      </c>
      <c r="B23" s="505"/>
      <c r="C23" s="505"/>
      <c r="D23" s="505"/>
      <c r="E23" s="499" t="s">
        <v>2449</v>
      </c>
      <c r="F23" s="499"/>
      <c r="G23" s="499"/>
      <c r="H23" s="499"/>
      <c r="I23" s="83">
        <v>3</v>
      </c>
    </row>
    <row r="24" spans="1:9" ht="24.75" customHeight="1" x14ac:dyDescent="0.25">
      <c r="A24" s="504" t="s">
        <v>2422</v>
      </c>
      <c r="B24" s="505"/>
      <c r="C24" s="505"/>
      <c r="D24" s="505"/>
      <c r="E24" s="506" t="s">
        <v>2450</v>
      </c>
      <c r="F24" s="506"/>
      <c r="G24" s="506"/>
      <c r="H24" s="506"/>
      <c r="I24" s="83">
        <v>3</v>
      </c>
    </row>
    <row r="25" spans="1:9" ht="27.75" customHeight="1" x14ac:dyDescent="0.25">
      <c r="A25" s="504" t="s">
        <v>2</v>
      </c>
      <c r="B25" s="505"/>
      <c r="C25" s="505"/>
      <c r="D25" s="505"/>
      <c r="E25" s="507" t="s">
        <v>2652</v>
      </c>
      <c r="F25" s="507"/>
      <c r="G25" s="507"/>
      <c r="H25" s="507"/>
      <c r="I25" s="83">
        <v>6</v>
      </c>
    </row>
    <row r="26" spans="1:9" x14ac:dyDescent="0.25">
      <c r="A26" s="538" t="s">
        <v>32</v>
      </c>
      <c r="B26" s="539"/>
      <c r="C26" s="539"/>
      <c r="D26" s="539"/>
      <c r="E26" s="539" t="s">
        <v>621</v>
      </c>
      <c r="F26" s="539"/>
      <c r="G26" s="539"/>
      <c r="H26" s="539"/>
      <c r="I26" s="103">
        <v>3</v>
      </c>
    </row>
    <row r="27" spans="1:9" ht="42.75" customHeight="1" x14ac:dyDescent="0.25">
      <c r="A27" s="504" t="s">
        <v>2506</v>
      </c>
      <c r="B27" s="505"/>
      <c r="C27" s="505"/>
      <c r="D27" s="505"/>
      <c r="E27" s="499" t="s">
        <v>2499</v>
      </c>
      <c r="F27" s="499"/>
      <c r="G27" s="499"/>
      <c r="H27" s="499"/>
      <c r="I27" s="83">
        <v>3</v>
      </c>
    </row>
    <row r="28" spans="1:9" ht="45.75" customHeight="1" x14ac:dyDescent="0.25">
      <c r="A28" s="504" t="s">
        <v>1887</v>
      </c>
      <c r="B28" s="505"/>
      <c r="C28" s="505"/>
      <c r="D28" s="505"/>
      <c r="E28" s="505" t="s">
        <v>2671</v>
      </c>
      <c r="F28" s="505"/>
      <c r="G28" s="505"/>
      <c r="H28" s="505"/>
      <c r="I28" s="83">
        <v>6</v>
      </c>
    </row>
    <row r="29" spans="1:9" x14ac:dyDescent="0.25">
      <c r="A29" s="498" t="s">
        <v>2505</v>
      </c>
      <c r="B29" s="499"/>
      <c r="C29" s="499"/>
      <c r="D29" s="499"/>
      <c r="E29" s="499" t="s">
        <v>35</v>
      </c>
      <c r="F29" s="499"/>
      <c r="G29" s="499"/>
      <c r="H29" s="499"/>
      <c r="I29" s="83">
        <v>3</v>
      </c>
    </row>
    <row r="30" spans="1:9" ht="30.75" customHeight="1" x14ac:dyDescent="0.25">
      <c r="A30" s="504" t="s">
        <v>15</v>
      </c>
      <c r="B30" s="505"/>
      <c r="C30" s="505"/>
      <c r="D30" s="505"/>
      <c r="E30" s="499" t="s">
        <v>80</v>
      </c>
      <c r="F30" s="499"/>
      <c r="G30" s="499"/>
      <c r="H30" s="499"/>
      <c r="I30" s="83">
        <v>3</v>
      </c>
    </row>
    <row r="31" spans="1:9" x14ac:dyDescent="0.25">
      <c r="A31" s="650" t="s">
        <v>1961</v>
      </c>
      <c r="B31" s="506"/>
      <c r="C31" s="506"/>
      <c r="D31" s="506"/>
      <c r="E31" s="506" t="s">
        <v>81</v>
      </c>
      <c r="F31" s="506"/>
      <c r="G31" s="506"/>
      <c r="H31" s="506"/>
      <c r="I31" s="105">
        <v>12</v>
      </c>
    </row>
    <row r="32" spans="1:9" x14ac:dyDescent="0.25">
      <c r="A32" s="650" t="s">
        <v>4</v>
      </c>
      <c r="B32" s="506"/>
      <c r="C32" s="506"/>
      <c r="D32" s="506"/>
      <c r="E32" s="708"/>
      <c r="F32" s="708"/>
      <c r="G32" s="708"/>
      <c r="H32" s="708"/>
      <c r="I32" s="105">
        <v>3</v>
      </c>
    </row>
    <row r="33" spans="1:9" x14ac:dyDescent="0.25">
      <c r="A33" s="513" t="s">
        <v>1571</v>
      </c>
      <c r="B33" s="514"/>
      <c r="C33" s="514"/>
      <c r="D33" s="514"/>
      <c r="E33" s="514"/>
      <c r="F33" s="514"/>
      <c r="G33" s="514"/>
      <c r="H33" s="514"/>
      <c r="I33" s="84">
        <f>SUM(I23:I32)</f>
        <v>45</v>
      </c>
    </row>
    <row r="34" spans="1:9" x14ac:dyDescent="0.25">
      <c r="A34" s="695" t="s">
        <v>1396</v>
      </c>
      <c r="B34" s="696"/>
      <c r="C34" s="696"/>
      <c r="D34" s="696"/>
      <c r="E34" s="696"/>
      <c r="F34" s="696"/>
      <c r="G34" s="696"/>
      <c r="H34" s="697"/>
      <c r="I34" s="108">
        <f>SUM(I9,I33)</f>
        <v>62</v>
      </c>
    </row>
    <row r="35" spans="1:9" x14ac:dyDescent="0.25">
      <c r="A35" s="502" t="s">
        <v>6</v>
      </c>
      <c r="B35" s="502"/>
      <c r="C35" s="502"/>
      <c r="D35" s="502"/>
      <c r="E35" s="502"/>
      <c r="F35" s="502"/>
      <c r="G35" s="502"/>
      <c r="H35" s="502"/>
      <c r="I35" s="502"/>
    </row>
    <row r="36" spans="1:9" ht="55.5" customHeight="1" x14ac:dyDescent="0.25">
      <c r="A36" s="678" t="s">
        <v>2421</v>
      </c>
      <c r="B36" s="678"/>
      <c r="C36" s="678"/>
      <c r="D36" s="678"/>
      <c r="E36" s="678"/>
      <c r="F36" s="678"/>
      <c r="G36" s="678"/>
      <c r="H36" s="678"/>
      <c r="I36" s="678"/>
    </row>
    <row r="37" spans="1:9" ht="31.5" customHeight="1" x14ac:dyDescent="0.25">
      <c r="A37" s="503" t="s">
        <v>1962</v>
      </c>
      <c r="B37" s="503"/>
      <c r="C37" s="503"/>
      <c r="D37" s="503"/>
      <c r="E37" s="503"/>
      <c r="F37" s="503"/>
      <c r="G37" s="503"/>
      <c r="H37" s="503"/>
      <c r="I37" s="503"/>
    </row>
    <row r="38" spans="1:9" x14ac:dyDescent="0.25">
      <c r="A38" s="527" t="s">
        <v>560</v>
      </c>
      <c r="B38" s="527"/>
      <c r="C38" s="527" t="s">
        <v>1361</v>
      </c>
      <c r="D38" s="527"/>
      <c r="E38" s="408"/>
      <c r="F38" s="408"/>
      <c r="G38" s="408"/>
      <c r="H38" s="408"/>
      <c r="I38" s="93"/>
    </row>
  </sheetData>
  <sheetProtection password="CA9D" sheet="1" objects="1" scenarios="1"/>
  <mergeCells count="62">
    <mergeCell ref="A38:B38"/>
    <mergeCell ref="C38:D38"/>
    <mergeCell ref="A30:D30"/>
    <mergeCell ref="E30:H30"/>
    <mergeCell ref="A31:D31"/>
    <mergeCell ref="E31:H31"/>
    <mergeCell ref="A32:D32"/>
    <mergeCell ref="E32:H32"/>
    <mergeCell ref="A33:H33"/>
    <mergeCell ref="A34:H34"/>
    <mergeCell ref="A35:I35"/>
    <mergeCell ref="A36:I36"/>
    <mergeCell ref="A37:I37"/>
    <mergeCell ref="A27:D27"/>
    <mergeCell ref="E27:H27"/>
    <mergeCell ref="A28:D28"/>
    <mergeCell ref="E28:H28"/>
    <mergeCell ref="A29:D29"/>
    <mergeCell ref="E29:H29"/>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5:I5"/>
    <mergeCell ref="A1:I1"/>
    <mergeCell ref="A2:I2"/>
    <mergeCell ref="A3:B3"/>
    <mergeCell ref="C3:I3"/>
    <mergeCell ref="B4:D4"/>
  </mergeCells>
  <hyperlinks>
    <hyperlink ref="A38" location="'Table of Contents'!A1" display="table of contents"/>
    <hyperlink ref="C38:D38" location="'Programs by University'!A1" display="programs by university"/>
  </hyperlinks>
  <pageMargins left="1" right="1" top="0.40625" bottom="0.64583333333333337" header="0.5" footer="0.5"/>
  <pageSetup orientation="portrait" r:id="rId1"/>
  <headerFooter>
    <oddFooter>&amp;C&amp;P</oddFooter>
  </headerFooter>
  <rowBreaks count="1" manualBreakCount="1">
    <brk id="3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104"/>
  <sheetViews>
    <sheetView view="pageLayout" topLeftCell="A76" zoomScaleNormal="100" workbookViewId="0">
      <selection activeCell="E97" sqref="E97:H97"/>
    </sheetView>
  </sheetViews>
  <sheetFormatPr defaultColWidth="9.140625" defaultRowHeight="15" x14ac:dyDescent="0.25"/>
  <cols>
    <col min="1" max="8" width="9.140625" style="350"/>
    <col min="9" max="9" width="9.140625" style="357"/>
    <col min="10" max="16384" width="9.140625" style="350"/>
  </cols>
  <sheetData>
    <row r="1" spans="1:9" ht="30.95" customHeight="1" x14ac:dyDescent="0.25">
      <c r="A1" s="447" t="s">
        <v>1403</v>
      </c>
      <c r="B1" s="447"/>
      <c r="C1" s="447"/>
      <c r="D1" s="447"/>
      <c r="E1" s="447"/>
      <c r="F1" s="447"/>
      <c r="G1" s="447"/>
      <c r="H1" s="447"/>
      <c r="I1" s="447"/>
    </row>
    <row r="2" spans="1:9" x14ac:dyDescent="0.25">
      <c r="A2" s="447" t="s">
        <v>7</v>
      </c>
      <c r="B2" s="447"/>
      <c r="C2" s="447"/>
      <c r="D2" s="447"/>
      <c r="E2" s="447"/>
      <c r="F2" s="447"/>
      <c r="G2" s="447"/>
      <c r="H2" s="447"/>
      <c r="I2" s="447"/>
    </row>
    <row r="3" spans="1:9" ht="15" customHeight="1" x14ac:dyDescent="0.25">
      <c r="A3" s="519" t="s">
        <v>27</v>
      </c>
      <c r="B3" s="520"/>
      <c r="C3" s="520" t="s">
        <v>28</v>
      </c>
      <c r="D3" s="520"/>
      <c r="E3" s="520"/>
      <c r="F3" s="520"/>
      <c r="G3" s="520"/>
      <c r="H3" s="520"/>
      <c r="I3" s="521"/>
    </row>
    <row r="4" spans="1:9" ht="14.65" customHeight="1" x14ac:dyDescent="0.25">
      <c r="A4" s="81" t="s">
        <v>29</v>
      </c>
      <c r="B4" s="355">
        <v>52.030099999999997</v>
      </c>
      <c r="C4" s="522"/>
      <c r="D4" s="522"/>
      <c r="E4" s="522"/>
      <c r="F4" s="522"/>
      <c r="G4" s="522"/>
      <c r="H4" s="522"/>
      <c r="I4" s="523"/>
    </row>
    <row r="5" spans="1:9" x14ac:dyDescent="0.25">
      <c r="A5" s="524" t="s">
        <v>1385</v>
      </c>
      <c r="B5" s="525"/>
      <c r="C5" s="525"/>
      <c r="D5" s="525"/>
      <c r="E5" s="525"/>
      <c r="F5" s="525"/>
      <c r="G5" s="525"/>
      <c r="H5" s="525"/>
      <c r="I5" s="526"/>
    </row>
    <row r="6" spans="1:9" x14ac:dyDescent="0.25">
      <c r="A6" s="498" t="s">
        <v>349</v>
      </c>
      <c r="B6" s="499"/>
      <c r="C6" s="499"/>
      <c r="D6" s="499"/>
      <c r="E6" s="499" t="s">
        <v>19</v>
      </c>
      <c r="F6" s="499"/>
      <c r="G6" s="499"/>
      <c r="H6" s="499"/>
      <c r="I6" s="83">
        <v>6</v>
      </c>
    </row>
    <row r="7" spans="1:9" x14ac:dyDescent="0.25">
      <c r="A7" s="498" t="s">
        <v>20</v>
      </c>
      <c r="B7" s="499"/>
      <c r="C7" s="499"/>
      <c r="D7" s="499"/>
      <c r="E7" s="499" t="s">
        <v>21</v>
      </c>
      <c r="F7" s="499"/>
      <c r="G7" s="499"/>
      <c r="H7" s="499"/>
      <c r="I7" s="83">
        <v>3</v>
      </c>
    </row>
    <row r="8" spans="1:9" x14ac:dyDescent="0.25">
      <c r="A8" s="498" t="s">
        <v>24</v>
      </c>
      <c r="B8" s="499"/>
      <c r="C8" s="499"/>
      <c r="D8" s="499"/>
      <c r="E8" s="499" t="s">
        <v>25</v>
      </c>
      <c r="F8" s="499"/>
      <c r="G8" s="499"/>
      <c r="H8" s="499"/>
      <c r="I8" s="83">
        <v>3</v>
      </c>
    </row>
    <row r="9" spans="1:9" x14ac:dyDescent="0.25">
      <c r="A9" s="498" t="s">
        <v>226</v>
      </c>
      <c r="B9" s="499"/>
      <c r="C9" s="499"/>
      <c r="D9" s="499"/>
      <c r="E9" s="499" t="s">
        <v>84</v>
      </c>
      <c r="F9" s="499"/>
      <c r="G9" s="499"/>
      <c r="H9" s="499"/>
      <c r="I9" s="83">
        <v>3</v>
      </c>
    </row>
    <row r="10" spans="1:9" ht="15" customHeight="1" x14ac:dyDescent="0.25">
      <c r="A10" s="498" t="s">
        <v>225</v>
      </c>
      <c r="B10" s="499"/>
      <c r="C10" s="499"/>
      <c r="D10" s="499"/>
      <c r="E10" s="499" t="s">
        <v>229</v>
      </c>
      <c r="F10" s="499"/>
      <c r="G10" s="499"/>
      <c r="H10" s="499"/>
      <c r="I10" s="83">
        <v>3</v>
      </c>
    </row>
    <row r="11" spans="1:9" x14ac:dyDescent="0.25">
      <c r="A11" s="498" t="s">
        <v>363</v>
      </c>
      <c r="B11" s="499"/>
      <c r="C11" s="499"/>
      <c r="D11" s="499"/>
      <c r="E11" s="499" t="s">
        <v>8</v>
      </c>
      <c r="F11" s="499"/>
      <c r="G11" s="499"/>
      <c r="H11" s="499"/>
      <c r="I11" s="83">
        <v>6</v>
      </c>
    </row>
    <row r="12" spans="1:9" ht="15" customHeight="1" x14ac:dyDescent="0.25">
      <c r="A12" s="498" t="s">
        <v>37</v>
      </c>
      <c r="B12" s="499"/>
      <c r="C12" s="499"/>
      <c r="D12" s="499"/>
      <c r="E12" s="499" t="s">
        <v>83</v>
      </c>
      <c r="F12" s="499"/>
      <c r="G12" s="499"/>
      <c r="H12" s="499"/>
      <c r="I12" s="83">
        <v>8</v>
      </c>
    </row>
    <row r="13" spans="1:9" x14ac:dyDescent="0.25">
      <c r="A13" s="513" t="s">
        <v>1558</v>
      </c>
      <c r="B13" s="514"/>
      <c r="C13" s="514"/>
      <c r="D13" s="514"/>
      <c r="E13" s="514"/>
      <c r="F13" s="514"/>
      <c r="G13" s="514"/>
      <c r="H13" s="514"/>
      <c r="I13" s="84">
        <f>SUM(I6:I12)</f>
        <v>32</v>
      </c>
    </row>
    <row r="14" spans="1:9" x14ac:dyDescent="0.25">
      <c r="A14" s="509" t="s">
        <v>1520</v>
      </c>
      <c r="B14" s="510"/>
      <c r="C14" s="510"/>
      <c r="D14" s="510"/>
      <c r="E14" s="510"/>
      <c r="F14" s="510"/>
      <c r="G14" s="510"/>
      <c r="H14" s="510"/>
      <c r="I14" s="511"/>
    </row>
    <row r="15" spans="1:9" x14ac:dyDescent="0.25">
      <c r="A15" s="504" t="s">
        <v>13</v>
      </c>
      <c r="B15" s="505"/>
      <c r="C15" s="505"/>
      <c r="D15" s="505"/>
      <c r="E15" s="499" t="s">
        <v>14</v>
      </c>
      <c r="F15" s="499"/>
      <c r="G15" s="499"/>
      <c r="H15" s="499"/>
      <c r="I15" s="83">
        <v>3</v>
      </c>
    </row>
    <row r="16" spans="1:9" x14ac:dyDescent="0.25">
      <c r="A16" s="498" t="s">
        <v>2191</v>
      </c>
      <c r="B16" s="499"/>
      <c r="C16" s="499"/>
      <c r="D16" s="499"/>
      <c r="E16" s="499" t="s">
        <v>2190</v>
      </c>
      <c r="F16" s="499"/>
      <c r="G16" s="499"/>
      <c r="H16" s="499"/>
      <c r="I16" s="83">
        <v>3</v>
      </c>
    </row>
    <row r="17" spans="1:9" x14ac:dyDescent="0.25">
      <c r="A17" s="498" t="s">
        <v>2192</v>
      </c>
      <c r="B17" s="499"/>
      <c r="C17" s="499"/>
      <c r="D17" s="499"/>
      <c r="E17" s="505" t="s">
        <v>135</v>
      </c>
      <c r="F17" s="505"/>
      <c r="G17" s="505"/>
      <c r="H17" s="505"/>
      <c r="I17" s="83">
        <v>3</v>
      </c>
    </row>
    <row r="18" spans="1:9" ht="28.5" customHeight="1" x14ac:dyDescent="0.25">
      <c r="A18" s="504" t="s">
        <v>10</v>
      </c>
      <c r="B18" s="505"/>
      <c r="C18" s="505"/>
      <c r="D18" s="505"/>
      <c r="E18" s="512" t="s">
        <v>74</v>
      </c>
      <c r="F18" s="512"/>
      <c r="G18" s="512"/>
      <c r="H18" s="512"/>
      <c r="I18" s="83">
        <v>3</v>
      </c>
    </row>
    <row r="19" spans="1:9" ht="30" customHeight="1" x14ac:dyDescent="0.25">
      <c r="A19" s="504" t="s">
        <v>11</v>
      </c>
      <c r="B19" s="505"/>
      <c r="C19" s="505"/>
      <c r="D19" s="505"/>
      <c r="E19" s="507" t="s">
        <v>1113</v>
      </c>
      <c r="F19" s="507"/>
      <c r="G19" s="507"/>
      <c r="H19" s="507"/>
      <c r="I19" s="83">
        <v>6</v>
      </c>
    </row>
    <row r="20" spans="1:9" ht="30" customHeight="1" x14ac:dyDescent="0.25">
      <c r="A20" s="504" t="s">
        <v>15</v>
      </c>
      <c r="B20" s="505"/>
      <c r="C20" s="505"/>
      <c r="D20" s="505"/>
      <c r="E20" s="499" t="s">
        <v>80</v>
      </c>
      <c r="F20" s="499"/>
      <c r="G20" s="499"/>
      <c r="H20" s="499"/>
      <c r="I20" s="83">
        <v>3</v>
      </c>
    </row>
    <row r="21" spans="1:9" x14ac:dyDescent="0.25">
      <c r="A21" s="504" t="s">
        <v>110</v>
      </c>
      <c r="B21" s="505"/>
      <c r="C21" s="505"/>
      <c r="D21" s="505"/>
      <c r="E21" s="512" t="s">
        <v>111</v>
      </c>
      <c r="F21" s="512"/>
      <c r="G21" s="512"/>
      <c r="H21" s="512"/>
      <c r="I21" s="83">
        <v>3</v>
      </c>
    </row>
    <row r="22" spans="1:9" ht="15" customHeight="1" x14ac:dyDescent="0.25">
      <c r="A22" s="498" t="s">
        <v>212</v>
      </c>
      <c r="B22" s="499"/>
      <c r="C22" s="499"/>
      <c r="D22" s="499"/>
      <c r="E22" s="499" t="s">
        <v>12</v>
      </c>
      <c r="F22" s="499"/>
      <c r="G22" s="499"/>
      <c r="H22" s="499"/>
      <c r="I22" s="83">
        <v>3</v>
      </c>
    </row>
    <row r="23" spans="1:9" x14ac:dyDescent="0.25">
      <c r="A23" s="498" t="s">
        <v>362</v>
      </c>
      <c r="B23" s="499"/>
      <c r="C23" s="499"/>
      <c r="D23" s="499"/>
      <c r="E23" s="499" t="s">
        <v>9</v>
      </c>
      <c r="F23" s="499"/>
      <c r="G23" s="499"/>
      <c r="H23" s="499"/>
      <c r="I23" s="83">
        <v>3</v>
      </c>
    </row>
    <row r="24" spans="1:9" x14ac:dyDescent="0.25">
      <c r="A24" s="513" t="s">
        <v>1575</v>
      </c>
      <c r="B24" s="514"/>
      <c r="C24" s="514"/>
      <c r="D24" s="514"/>
      <c r="E24" s="514"/>
      <c r="F24" s="514"/>
      <c r="G24" s="514"/>
      <c r="H24" s="515"/>
      <c r="I24" s="85">
        <f>SUM(I15:I23)</f>
        <v>30</v>
      </c>
    </row>
    <row r="25" spans="1:9" ht="15" customHeight="1" x14ac:dyDescent="0.25">
      <c r="A25" s="516" t="s">
        <v>1388</v>
      </c>
      <c r="B25" s="517"/>
      <c r="C25" s="517"/>
      <c r="D25" s="517"/>
      <c r="E25" s="517"/>
      <c r="F25" s="517"/>
      <c r="G25" s="517"/>
      <c r="H25" s="517"/>
      <c r="I25" s="86">
        <f>SUM(I13,I24)</f>
        <v>62</v>
      </c>
    </row>
    <row r="26" spans="1:9" x14ac:dyDescent="0.25">
      <c r="A26" s="509" t="s">
        <v>1521</v>
      </c>
      <c r="B26" s="510"/>
      <c r="C26" s="510"/>
      <c r="D26" s="510"/>
      <c r="E26" s="510"/>
      <c r="F26" s="510"/>
      <c r="G26" s="510"/>
      <c r="H26" s="510"/>
      <c r="I26" s="511"/>
    </row>
    <row r="27" spans="1:9" x14ac:dyDescent="0.25">
      <c r="A27" s="504" t="s">
        <v>13</v>
      </c>
      <c r="B27" s="505"/>
      <c r="C27" s="505"/>
      <c r="D27" s="505"/>
      <c r="E27" s="499" t="s">
        <v>14</v>
      </c>
      <c r="F27" s="499"/>
      <c r="G27" s="499"/>
      <c r="H27" s="499"/>
      <c r="I27" s="83">
        <v>3</v>
      </c>
    </row>
    <row r="28" spans="1:9" x14ac:dyDescent="0.25">
      <c r="A28" s="498" t="s">
        <v>1576</v>
      </c>
      <c r="B28" s="499"/>
      <c r="C28" s="499"/>
      <c r="D28" s="499"/>
      <c r="E28" s="499" t="s">
        <v>527</v>
      </c>
      <c r="F28" s="499"/>
      <c r="G28" s="499"/>
      <c r="H28" s="499"/>
      <c r="I28" s="83">
        <v>6</v>
      </c>
    </row>
    <row r="29" spans="1:9" ht="30.75" customHeight="1" x14ac:dyDescent="0.25">
      <c r="A29" s="504" t="s">
        <v>10</v>
      </c>
      <c r="B29" s="505"/>
      <c r="C29" s="505"/>
      <c r="D29" s="505"/>
      <c r="E29" s="512" t="s">
        <v>74</v>
      </c>
      <c r="F29" s="512"/>
      <c r="G29" s="512"/>
      <c r="H29" s="512"/>
      <c r="I29" s="83">
        <v>6</v>
      </c>
    </row>
    <row r="30" spans="1:9" ht="30.75" customHeight="1" x14ac:dyDescent="0.25">
      <c r="A30" s="504" t="s">
        <v>11</v>
      </c>
      <c r="B30" s="505"/>
      <c r="C30" s="505"/>
      <c r="D30" s="505"/>
      <c r="E30" s="507" t="s">
        <v>1113</v>
      </c>
      <c r="F30" s="507"/>
      <c r="G30" s="507"/>
      <c r="H30" s="507"/>
      <c r="I30" s="83">
        <v>6</v>
      </c>
    </row>
    <row r="31" spans="1:9" ht="30.75" customHeight="1" x14ac:dyDescent="0.25">
      <c r="A31" s="504" t="s">
        <v>15</v>
      </c>
      <c r="B31" s="505"/>
      <c r="C31" s="505"/>
      <c r="D31" s="505"/>
      <c r="E31" s="499" t="s">
        <v>80</v>
      </c>
      <c r="F31" s="499"/>
      <c r="G31" s="499"/>
      <c r="H31" s="499"/>
      <c r="I31" s="83">
        <v>3</v>
      </c>
    </row>
    <row r="32" spans="1:9" x14ac:dyDescent="0.25">
      <c r="A32" s="498" t="s">
        <v>212</v>
      </c>
      <c r="B32" s="499"/>
      <c r="C32" s="499"/>
      <c r="D32" s="499"/>
      <c r="E32" s="499" t="s">
        <v>12</v>
      </c>
      <c r="F32" s="499"/>
      <c r="G32" s="499"/>
      <c r="H32" s="499"/>
      <c r="I32" s="83">
        <v>3</v>
      </c>
    </row>
    <row r="33" spans="1:9" x14ac:dyDescent="0.25">
      <c r="A33" s="498" t="s">
        <v>362</v>
      </c>
      <c r="B33" s="499"/>
      <c r="C33" s="499"/>
      <c r="D33" s="499"/>
      <c r="E33" s="499" t="s">
        <v>9</v>
      </c>
      <c r="F33" s="499"/>
      <c r="G33" s="499"/>
      <c r="H33" s="499"/>
      <c r="I33" s="83">
        <v>3</v>
      </c>
    </row>
    <row r="34" spans="1:9" x14ac:dyDescent="0.25">
      <c r="A34" s="513" t="s">
        <v>1570</v>
      </c>
      <c r="B34" s="514"/>
      <c r="C34" s="514"/>
      <c r="D34" s="514"/>
      <c r="E34" s="514"/>
      <c r="F34" s="514"/>
      <c r="G34" s="514"/>
      <c r="H34" s="515"/>
      <c r="I34" s="85">
        <f>SUM(I27:I33)</f>
        <v>30</v>
      </c>
    </row>
    <row r="35" spans="1:9" x14ac:dyDescent="0.25">
      <c r="A35" s="516" t="s">
        <v>1390</v>
      </c>
      <c r="B35" s="517"/>
      <c r="C35" s="517"/>
      <c r="D35" s="517"/>
      <c r="E35" s="517"/>
      <c r="F35" s="517"/>
      <c r="G35" s="517"/>
      <c r="H35" s="518"/>
      <c r="I35" s="86">
        <f>SUM(I13,I34)</f>
        <v>62</v>
      </c>
    </row>
    <row r="36" spans="1:9" x14ac:dyDescent="0.25">
      <c r="A36" s="509" t="s">
        <v>1522</v>
      </c>
      <c r="B36" s="510"/>
      <c r="C36" s="510"/>
      <c r="D36" s="510"/>
      <c r="E36" s="510"/>
      <c r="F36" s="510"/>
      <c r="G36" s="510"/>
      <c r="H36" s="510"/>
      <c r="I36" s="511"/>
    </row>
    <row r="37" spans="1:9" x14ac:dyDescent="0.25">
      <c r="A37" s="504" t="s">
        <v>13</v>
      </c>
      <c r="B37" s="505"/>
      <c r="C37" s="505"/>
      <c r="D37" s="505"/>
      <c r="E37" s="499" t="s">
        <v>14</v>
      </c>
      <c r="F37" s="499"/>
      <c r="G37" s="499"/>
      <c r="H37" s="499"/>
      <c r="I37" s="83">
        <v>3</v>
      </c>
    </row>
    <row r="38" spans="1:9" ht="31.5" customHeight="1" x14ac:dyDescent="0.25">
      <c r="A38" s="504" t="s">
        <v>10</v>
      </c>
      <c r="B38" s="505"/>
      <c r="C38" s="505"/>
      <c r="D38" s="505"/>
      <c r="E38" s="512" t="s">
        <v>74</v>
      </c>
      <c r="F38" s="512"/>
      <c r="G38" s="512"/>
      <c r="H38" s="512"/>
      <c r="I38" s="83">
        <v>3</v>
      </c>
    </row>
    <row r="39" spans="1:9" ht="30" customHeight="1" x14ac:dyDescent="0.25">
      <c r="A39" s="504" t="s">
        <v>11</v>
      </c>
      <c r="B39" s="505"/>
      <c r="C39" s="505"/>
      <c r="D39" s="505"/>
      <c r="E39" s="507" t="s">
        <v>1113</v>
      </c>
      <c r="F39" s="507"/>
      <c r="G39" s="507"/>
      <c r="H39" s="507"/>
      <c r="I39" s="83">
        <v>6</v>
      </c>
    </row>
    <row r="40" spans="1:9" ht="29.25" customHeight="1" x14ac:dyDescent="0.25">
      <c r="A40" s="504" t="s">
        <v>15</v>
      </c>
      <c r="B40" s="505"/>
      <c r="C40" s="505"/>
      <c r="D40" s="505"/>
      <c r="E40" s="499" t="s">
        <v>80</v>
      </c>
      <c r="F40" s="499"/>
      <c r="G40" s="499"/>
      <c r="H40" s="499"/>
      <c r="I40" s="83">
        <v>3</v>
      </c>
    </row>
    <row r="41" spans="1:9" x14ac:dyDescent="0.25">
      <c r="A41" s="498" t="s">
        <v>17</v>
      </c>
      <c r="B41" s="499"/>
      <c r="C41" s="499"/>
      <c r="D41" s="499"/>
      <c r="E41" s="499" t="s">
        <v>526</v>
      </c>
      <c r="F41" s="499"/>
      <c r="G41" s="499"/>
      <c r="H41" s="499"/>
      <c r="I41" s="83">
        <v>3</v>
      </c>
    </row>
    <row r="42" spans="1:9" x14ac:dyDescent="0.25">
      <c r="A42" s="498" t="s">
        <v>212</v>
      </c>
      <c r="B42" s="499"/>
      <c r="C42" s="499"/>
      <c r="D42" s="499"/>
      <c r="E42" s="499" t="s">
        <v>12</v>
      </c>
      <c r="F42" s="499"/>
      <c r="G42" s="499"/>
      <c r="H42" s="499"/>
      <c r="I42" s="83">
        <v>3</v>
      </c>
    </row>
    <row r="43" spans="1:9" x14ac:dyDescent="0.25">
      <c r="A43" s="498" t="s">
        <v>362</v>
      </c>
      <c r="B43" s="499"/>
      <c r="C43" s="499"/>
      <c r="D43" s="499"/>
      <c r="E43" s="499" t="s">
        <v>9</v>
      </c>
      <c r="F43" s="499"/>
      <c r="G43" s="499"/>
      <c r="H43" s="499"/>
      <c r="I43" s="83">
        <v>3</v>
      </c>
    </row>
    <row r="44" spans="1:9" x14ac:dyDescent="0.25">
      <c r="A44" s="498" t="s">
        <v>4</v>
      </c>
      <c r="B44" s="499"/>
      <c r="C44" s="499"/>
      <c r="D44" s="499"/>
      <c r="E44" s="499"/>
      <c r="F44" s="499"/>
      <c r="G44" s="499"/>
      <c r="H44" s="499"/>
      <c r="I44" s="83">
        <v>4</v>
      </c>
    </row>
    <row r="45" spans="1:9" x14ac:dyDescent="0.25">
      <c r="A45" s="513" t="s">
        <v>1577</v>
      </c>
      <c r="B45" s="514"/>
      <c r="C45" s="514"/>
      <c r="D45" s="514"/>
      <c r="E45" s="514"/>
      <c r="F45" s="514"/>
      <c r="G45" s="514"/>
      <c r="H45" s="515"/>
      <c r="I45" s="85">
        <f>SUM(I37:I44)</f>
        <v>28</v>
      </c>
    </row>
    <row r="46" spans="1:9" x14ac:dyDescent="0.25">
      <c r="A46" s="516" t="s">
        <v>1545</v>
      </c>
      <c r="B46" s="517"/>
      <c r="C46" s="517"/>
      <c r="D46" s="517"/>
      <c r="E46" s="517"/>
      <c r="F46" s="517"/>
      <c r="G46" s="517"/>
      <c r="H46" s="518"/>
      <c r="I46" s="86">
        <f>SUM(I13,I45)</f>
        <v>60</v>
      </c>
    </row>
    <row r="47" spans="1:9" x14ac:dyDescent="0.25">
      <c r="A47" s="509" t="s">
        <v>1523</v>
      </c>
      <c r="B47" s="510"/>
      <c r="C47" s="510"/>
      <c r="D47" s="510"/>
      <c r="E47" s="510"/>
      <c r="F47" s="510"/>
      <c r="G47" s="510"/>
      <c r="H47" s="510"/>
      <c r="I47" s="511"/>
    </row>
    <row r="48" spans="1:9" x14ac:dyDescent="0.25">
      <c r="A48" s="504" t="s">
        <v>13</v>
      </c>
      <c r="B48" s="505"/>
      <c r="C48" s="505"/>
      <c r="D48" s="505"/>
      <c r="E48" s="499" t="s">
        <v>14</v>
      </c>
      <c r="F48" s="499"/>
      <c r="G48" s="499"/>
      <c r="H48" s="499"/>
      <c r="I48" s="83">
        <v>3</v>
      </c>
    </row>
    <row r="49" spans="1:9" ht="30.75" customHeight="1" x14ac:dyDescent="0.25">
      <c r="A49" s="504" t="s">
        <v>10</v>
      </c>
      <c r="B49" s="505"/>
      <c r="C49" s="505"/>
      <c r="D49" s="505"/>
      <c r="E49" s="512" t="s">
        <v>74</v>
      </c>
      <c r="F49" s="512"/>
      <c r="G49" s="512"/>
      <c r="H49" s="512"/>
      <c r="I49" s="83">
        <v>3</v>
      </c>
    </row>
    <row r="50" spans="1:9" ht="29.25" customHeight="1" x14ac:dyDescent="0.25">
      <c r="A50" s="504" t="s">
        <v>11</v>
      </c>
      <c r="B50" s="505"/>
      <c r="C50" s="505"/>
      <c r="D50" s="505"/>
      <c r="E50" s="507" t="s">
        <v>1113</v>
      </c>
      <c r="F50" s="507"/>
      <c r="G50" s="507"/>
      <c r="H50" s="507"/>
      <c r="I50" s="83">
        <v>6</v>
      </c>
    </row>
    <row r="51" spans="1:9" ht="29.25" customHeight="1" x14ac:dyDescent="0.25">
      <c r="A51" s="504" t="s">
        <v>15</v>
      </c>
      <c r="B51" s="505"/>
      <c r="C51" s="505"/>
      <c r="D51" s="505"/>
      <c r="E51" s="499" t="s">
        <v>80</v>
      </c>
      <c r="F51" s="499"/>
      <c r="G51" s="499"/>
      <c r="H51" s="499"/>
      <c r="I51" s="83">
        <v>3</v>
      </c>
    </row>
    <row r="52" spans="1:9" x14ac:dyDescent="0.25">
      <c r="A52" s="498" t="s">
        <v>17</v>
      </c>
      <c r="B52" s="499"/>
      <c r="C52" s="499"/>
      <c r="D52" s="499"/>
      <c r="E52" s="499" t="s">
        <v>526</v>
      </c>
      <c r="F52" s="499"/>
      <c r="G52" s="499"/>
      <c r="H52" s="499"/>
      <c r="I52" s="83">
        <v>3</v>
      </c>
    </row>
    <row r="53" spans="1:9" x14ac:dyDescent="0.25">
      <c r="A53" s="498" t="s">
        <v>212</v>
      </c>
      <c r="B53" s="499"/>
      <c r="C53" s="499"/>
      <c r="D53" s="499"/>
      <c r="E53" s="499" t="s">
        <v>12</v>
      </c>
      <c r="F53" s="499"/>
      <c r="G53" s="499"/>
      <c r="H53" s="499"/>
      <c r="I53" s="83">
        <v>3</v>
      </c>
    </row>
    <row r="54" spans="1:9" x14ac:dyDescent="0.25">
      <c r="A54" s="498" t="s">
        <v>362</v>
      </c>
      <c r="B54" s="499"/>
      <c r="C54" s="499"/>
      <c r="D54" s="499"/>
      <c r="E54" s="499" t="s">
        <v>9</v>
      </c>
      <c r="F54" s="499"/>
      <c r="G54" s="499"/>
      <c r="H54" s="499"/>
      <c r="I54" s="83">
        <v>3</v>
      </c>
    </row>
    <row r="55" spans="1:9" x14ac:dyDescent="0.25">
      <c r="A55" s="498" t="s">
        <v>4</v>
      </c>
      <c r="B55" s="499"/>
      <c r="C55" s="499"/>
      <c r="D55" s="499"/>
      <c r="E55" s="499"/>
      <c r="F55" s="499"/>
      <c r="G55" s="499"/>
      <c r="H55" s="499"/>
      <c r="I55" s="83">
        <v>6</v>
      </c>
    </row>
    <row r="56" spans="1:9" x14ac:dyDescent="0.25">
      <c r="A56" s="513" t="s">
        <v>1578</v>
      </c>
      <c r="B56" s="514"/>
      <c r="C56" s="514"/>
      <c r="D56" s="514"/>
      <c r="E56" s="514"/>
      <c r="F56" s="514"/>
      <c r="G56" s="514"/>
      <c r="H56" s="515"/>
      <c r="I56" s="85">
        <f>SUM(I48:I55)</f>
        <v>30</v>
      </c>
    </row>
    <row r="57" spans="1:9" x14ac:dyDescent="0.25">
      <c r="A57" s="516" t="s">
        <v>1546</v>
      </c>
      <c r="B57" s="517"/>
      <c r="C57" s="517"/>
      <c r="D57" s="517"/>
      <c r="E57" s="517"/>
      <c r="F57" s="517"/>
      <c r="G57" s="517"/>
      <c r="H57" s="518"/>
      <c r="I57" s="86">
        <f>SUM(I13,I56)</f>
        <v>62</v>
      </c>
    </row>
    <row r="58" spans="1:9" x14ac:dyDescent="0.25">
      <c r="A58" s="509" t="s">
        <v>1524</v>
      </c>
      <c r="B58" s="510"/>
      <c r="C58" s="510"/>
      <c r="D58" s="510"/>
      <c r="E58" s="510"/>
      <c r="F58" s="510"/>
      <c r="G58" s="510"/>
      <c r="H58" s="510"/>
      <c r="I58" s="511"/>
    </row>
    <row r="59" spans="1:9" x14ac:dyDescent="0.25">
      <c r="A59" s="504" t="s">
        <v>13</v>
      </c>
      <c r="B59" s="505"/>
      <c r="C59" s="505"/>
      <c r="D59" s="505"/>
      <c r="E59" s="499" t="s">
        <v>14</v>
      </c>
      <c r="F59" s="499"/>
      <c r="G59" s="499"/>
      <c r="H59" s="499"/>
      <c r="I59" s="83">
        <v>3</v>
      </c>
    </row>
    <row r="60" spans="1:9" ht="30" customHeight="1" x14ac:dyDescent="0.25">
      <c r="A60" s="504" t="s">
        <v>10</v>
      </c>
      <c r="B60" s="505"/>
      <c r="C60" s="505"/>
      <c r="D60" s="505"/>
      <c r="E60" s="512" t="s">
        <v>74</v>
      </c>
      <c r="F60" s="512"/>
      <c r="G60" s="512"/>
      <c r="H60" s="512"/>
      <c r="I60" s="83">
        <v>3</v>
      </c>
    </row>
    <row r="61" spans="1:9" ht="31.5" customHeight="1" x14ac:dyDescent="0.25">
      <c r="A61" s="504" t="s">
        <v>11</v>
      </c>
      <c r="B61" s="505"/>
      <c r="C61" s="505"/>
      <c r="D61" s="505"/>
      <c r="E61" s="507" t="s">
        <v>1113</v>
      </c>
      <c r="F61" s="507"/>
      <c r="G61" s="507"/>
      <c r="H61" s="507"/>
      <c r="I61" s="83">
        <v>6</v>
      </c>
    </row>
    <row r="62" spans="1:9" x14ac:dyDescent="0.25">
      <c r="A62" s="498" t="s">
        <v>650</v>
      </c>
      <c r="B62" s="499"/>
      <c r="C62" s="499"/>
      <c r="D62" s="499"/>
      <c r="E62" s="499" t="s">
        <v>216</v>
      </c>
      <c r="F62" s="499"/>
      <c r="G62" s="499"/>
      <c r="H62" s="499"/>
      <c r="I62" s="83">
        <v>3</v>
      </c>
    </row>
    <row r="63" spans="1:9" ht="31.5" customHeight="1" x14ac:dyDescent="0.25">
      <c r="A63" s="504" t="s">
        <v>15</v>
      </c>
      <c r="B63" s="505"/>
      <c r="C63" s="505"/>
      <c r="D63" s="505"/>
      <c r="E63" s="499" t="s">
        <v>80</v>
      </c>
      <c r="F63" s="499"/>
      <c r="G63" s="499"/>
      <c r="H63" s="499"/>
      <c r="I63" s="83">
        <v>3</v>
      </c>
    </row>
    <row r="64" spans="1:9" x14ac:dyDescent="0.25">
      <c r="A64" s="498" t="s">
        <v>2400</v>
      </c>
      <c r="B64" s="499"/>
      <c r="C64" s="499"/>
      <c r="D64" s="499"/>
      <c r="E64" s="499" t="s">
        <v>526</v>
      </c>
      <c r="F64" s="499"/>
      <c r="G64" s="499"/>
      <c r="H64" s="499"/>
      <c r="I64" s="123" t="s">
        <v>2228</v>
      </c>
    </row>
    <row r="65" spans="1:9" x14ac:dyDescent="0.25">
      <c r="A65" s="498" t="s">
        <v>152</v>
      </c>
      <c r="B65" s="499"/>
      <c r="C65" s="499"/>
      <c r="D65" s="499"/>
      <c r="E65" s="499" t="s">
        <v>863</v>
      </c>
      <c r="F65" s="499"/>
      <c r="G65" s="499"/>
      <c r="H65" s="499"/>
      <c r="I65" s="83">
        <v>3</v>
      </c>
    </row>
    <row r="66" spans="1:9" x14ac:dyDescent="0.25">
      <c r="A66" s="498" t="s">
        <v>212</v>
      </c>
      <c r="B66" s="499"/>
      <c r="C66" s="499"/>
      <c r="D66" s="499"/>
      <c r="E66" s="499" t="s">
        <v>12</v>
      </c>
      <c r="F66" s="499"/>
      <c r="G66" s="499"/>
      <c r="H66" s="499"/>
      <c r="I66" s="83">
        <v>3</v>
      </c>
    </row>
    <row r="67" spans="1:9" x14ac:dyDescent="0.25">
      <c r="A67" s="498" t="s">
        <v>362</v>
      </c>
      <c r="B67" s="499"/>
      <c r="C67" s="499"/>
      <c r="D67" s="499"/>
      <c r="E67" s="499" t="s">
        <v>9</v>
      </c>
      <c r="F67" s="499"/>
      <c r="G67" s="499"/>
      <c r="H67" s="499"/>
      <c r="I67" s="83">
        <v>3</v>
      </c>
    </row>
    <row r="68" spans="1:9" x14ac:dyDescent="0.25">
      <c r="A68" s="513" t="s">
        <v>1579</v>
      </c>
      <c r="B68" s="514"/>
      <c r="C68" s="514"/>
      <c r="D68" s="514"/>
      <c r="E68" s="514"/>
      <c r="F68" s="514"/>
      <c r="G68" s="514"/>
      <c r="H68" s="515"/>
      <c r="I68" s="156">
        <f>SUM(I59:I67)</f>
        <v>27</v>
      </c>
    </row>
    <row r="69" spans="1:9" x14ac:dyDescent="0.25">
      <c r="A69" s="516" t="s">
        <v>1392</v>
      </c>
      <c r="B69" s="517"/>
      <c r="C69" s="517"/>
      <c r="D69" s="517"/>
      <c r="E69" s="517"/>
      <c r="F69" s="517"/>
      <c r="G69" s="517"/>
      <c r="H69" s="518"/>
      <c r="I69" s="124">
        <v>62</v>
      </c>
    </row>
    <row r="70" spans="1:9" x14ac:dyDescent="0.25">
      <c r="A70" s="509" t="s">
        <v>1525</v>
      </c>
      <c r="B70" s="510"/>
      <c r="C70" s="510"/>
      <c r="D70" s="510"/>
      <c r="E70" s="510"/>
      <c r="F70" s="510"/>
      <c r="G70" s="510"/>
      <c r="H70" s="510"/>
      <c r="I70" s="511"/>
    </row>
    <row r="71" spans="1:9" x14ac:dyDescent="0.25">
      <c r="A71" s="504" t="s">
        <v>13</v>
      </c>
      <c r="B71" s="505"/>
      <c r="C71" s="505"/>
      <c r="D71" s="505"/>
      <c r="E71" s="499" t="s">
        <v>14</v>
      </c>
      <c r="F71" s="499"/>
      <c r="G71" s="499"/>
      <c r="H71" s="499"/>
      <c r="I71" s="83">
        <v>3</v>
      </c>
    </row>
    <row r="72" spans="1:9" ht="30.75" customHeight="1" x14ac:dyDescent="0.25">
      <c r="A72" s="504" t="s">
        <v>10</v>
      </c>
      <c r="B72" s="505"/>
      <c r="C72" s="505"/>
      <c r="D72" s="505"/>
      <c r="E72" s="512" t="s">
        <v>74</v>
      </c>
      <c r="F72" s="512"/>
      <c r="G72" s="512"/>
      <c r="H72" s="512"/>
      <c r="I72" s="83">
        <v>3</v>
      </c>
    </row>
    <row r="73" spans="1:9" ht="30" customHeight="1" x14ac:dyDescent="0.25">
      <c r="A73" s="504" t="s">
        <v>11</v>
      </c>
      <c r="B73" s="505"/>
      <c r="C73" s="505"/>
      <c r="D73" s="505"/>
      <c r="E73" s="507" t="s">
        <v>1113</v>
      </c>
      <c r="F73" s="507"/>
      <c r="G73" s="507"/>
      <c r="H73" s="507"/>
      <c r="I73" s="83">
        <v>6</v>
      </c>
    </row>
    <row r="74" spans="1:9" x14ac:dyDescent="0.25">
      <c r="A74" s="498" t="s">
        <v>650</v>
      </c>
      <c r="B74" s="499"/>
      <c r="C74" s="499"/>
      <c r="D74" s="499"/>
      <c r="E74" s="499" t="s">
        <v>216</v>
      </c>
      <c r="F74" s="499"/>
      <c r="G74" s="499"/>
      <c r="H74" s="499"/>
      <c r="I74" s="83">
        <v>3</v>
      </c>
    </row>
    <row r="75" spans="1:9" ht="28.5" customHeight="1" x14ac:dyDescent="0.25">
      <c r="A75" s="504" t="s">
        <v>15</v>
      </c>
      <c r="B75" s="505"/>
      <c r="C75" s="505"/>
      <c r="D75" s="505"/>
      <c r="E75" s="499" t="s">
        <v>80</v>
      </c>
      <c r="F75" s="499"/>
      <c r="G75" s="499"/>
      <c r="H75" s="499"/>
      <c r="I75" s="83">
        <v>3</v>
      </c>
    </row>
    <row r="76" spans="1:9" x14ac:dyDescent="0.25">
      <c r="A76" s="498" t="s">
        <v>17</v>
      </c>
      <c r="B76" s="499"/>
      <c r="C76" s="499"/>
      <c r="D76" s="499"/>
      <c r="E76" s="499" t="s">
        <v>526</v>
      </c>
      <c r="F76" s="499"/>
      <c r="G76" s="499"/>
      <c r="H76" s="499"/>
      <c r="I76" s="83">
        <v>3</v>
      </c>
    </row>
    <row r="77" spans="1:9" x14ac:dyDescent="0.25">
      <c r="A77" s="498" t="s">
        <v>152</v>
      </c>
      <c r="B77" s="499"/>
      <c r="C77" s="499"/>
      <c r="D77" s="499"/>
      <c r="E77" s="499" t="s">
        <v>863</v>
      </c>
      <c r="F77" s="499"/>
      <c r="G77" s="499"/>
      <c r="H77" s="499"/>
      <c r="I77" s="83">
        <v>3</v>
      </c>
    </row>
    <row r="78" spans="1:9" x14ac:dyDescent="0.25">
      <c r="A78" s="498" t="s">
        <v>212</v>
      </c>
      <c r="B78" s="499"/>
      <c r="C78" s="499"/>
      <c r="D78" s="499"/>
      <c r="E78" s="499" t="s">
        <v>12</v>
      </c>
      <c r="F78" s="499"/>
      <c r="G78" s="499"/>
      <c r="H78" s="499"/>
      <c r="I78" s="83">
        <v>3</v>
      </c>
    </row>
    <row r="79" spans="1:9" x14ac:dyDescent="0.25">
      <c r="A79" s="498" t="s">
        <v>362</v>
      </c>
      <c r="B79" s="499"/>
      <c r="C79" s="499"/>
      <c r="D79" s="499"/>
      <c r="E79" s="499" t="s">
        <v>9</v>
      </c>
      <c r="F79" s="499"/>
      <c r="G79" s="499"/>
      <c r="H79" s="499"/>
      <c r="I79" s="83">
        <v>3</v>
      </c>
    </row>
    <row r="80" spans="1:9" x14ac:dyDescent="0.25">
      <c r="A80" s="500" t="s">
        <v>1580</v>
      </c>
      <c r="B80" s="500"/>
      <c r="C80" s="500"/>
      <c r="D80" s="500"/>
      <c r="E80" s="500"/>
      <c r="F80" s="500"/>
      <c r="G80" s="500"/>
      <c r="H80" s="500"/>
      <c r="I80" s="85">
        <f>SUM(I71:I79)</f>
        <v>30</v>
      </c>
    </row>
    <row r="81" spans="1:10" x14ac:dyDescent="0.25">
      <c r="A81" s="501" t="s">
        <v>1548</v>
      </c>
      <c r="B81" s="501"/>
      <c r="C81" s="501"/>
      <c r="D81" s="501"/>
      <c r="E81" s="501"/>
      <c r="F81" s="501"/>
      <c r="G81" s="501"/>
      <c r="H81" s="501"/>
      <c r="I81" s="86">
        <f>SUM(I13,I80)</f>
        <v>62</v>
      </c>
    </row>
    <row r="82" spans="1:10" x14ac:dyDescent="0.25">
      <c r="A82" s="509" t="s">
        <v>1526</v>
      </c>
      <c r="B82" s="510"/>
      <c r="C82" s="510"/>
      <c r="D82" s="510"/>
      <c r="E82" s="510"/>
      <c r="F82" s="510"/>
      <c r="G82" s="510"/>
      <c r="H82" s="510"/>
      <c r="I82" s="511"/>
    </row>
    <row r="83" spans="1:10" x14ac:dyDescent="0.25">
      <c r="A83" s="504" t="s">
        <v>13</v>
      </c>
      <c r="B83" s="505"/>
      <c r="C83" s="505"/>
      <c r="D83" s="505"/>
      <c r="E83" s="499" t="s">
        <v>14</v>
      </c>
      <c r="F83" s="499"/>
      <c r="G83" s="499"/>
      <c r="H83" s="499"/>
      <c r="I83" s="83">
        <v>3</v>
      </c>
    </row>
    <row r="84" spans="1:10" x14ac:dyDescent="0.25">
      <c r="A84" s="498" t="s">
        <v>2148</v>
      </c>
      <c r="B84" s="499"/>
      <c r="C84" s="499"/>
      <c r="D84" s="499"/>
      <c r="E84" s="505" t="s">
        <v>2149</v>
      </c>
      <c r="F84" s="505"/>
      <c r="G84" s="505"/>
      <c r="H84" s="505"/>
      <c r="I84" s="83">
        <v>3</v>
      </c>
    </row>
    <row r="85" spans="1:10" ht="30" customHeight="1" x14ac:dyDescent="0.25">
      <c r="A85" s="504" t="s">
        <v>10</v>
      </c>
      <c r="B85" s="505"/>
      <c r="C85" s="505"/>
      <c r="D85" s="505"/>
      <c r="E85" s="512" t="s">
        <v>74</v>
      </c>
      <c r="F85" s="512"/>
      <c r="G85" s="512"/>
      <c r="H85" s="512"/>
      <c r="I85" s="83">
        <v>6</v>
      </c>
    </row>
    <row r="86" spans="1:10" ht="30" customHeight="1" x14ac:dyDescent="0.25">
      <c r="A86" s="504" t="s">
        <v>11</v>
      </c>
      <c r="B86" s="505"/>
      <c r="C86" s="505"/>
      <c r="D86" s="505"/>
      <c r="E86" s="507" t="s">
        <v>1113</v>
      </c>
      <c r="F86" s="507"/>
      <c r="G86" s="507"/>
      <c r="H86" s="507"/>
      <c r="I86" s="83">
        <v>6</v>
      </c>
    </row>
    <row r="87" spans="1:10" ht="31.5" customHeight="1" x14ac:dyDescent="0.25">
      <c r="A87" s="504" t="s">
        <v>1573</v>
      </c>
      <c r="B87" s="505"/>
      <c r="C87" s="505"/>
      <c r="D87" s="505"/>
      <c r="E87" s="499" t="s">
        <v>1574</v>
      </c>
      <c r="F87" s="499"/>
      <c r="G87" s="499"/>
      <c r="H87" s="499"/>
      <c r="I87" s="83">
        <v>6</v>
      </c>
    </row>
    <row r="88" spans="1:10" x14ac:dyDescent="0.25">
      <c r="A88" s="504" t="s">
        <v>2150</v>
      </c>
      <c r="B88" s="505"/>
      <c r="C88" s="505"/>
      <c r="D88" s="505"/>
      <c r="E88" s="508" t="s">
        <v>2151</v>
      </c>
      <c r="F88" s="508"/>
      <c r="G88" s="508"/>
      <c r="H88" s="508"/>
      <c r="I88" s="83">
        <v>3</v>
      </c>
    </row>
    <row r="89" spans="1:10" x14ac:dyDescent="0.25">
      <c r="A89" s="500" t="s">
        <v>1572</v>
      </c>
      <c r="B89" s="500"/>
      <c r="C89" s="500"/>
      <c r="D89" s="500"/>
      <c r="E89" s="500"/>
      <c r="F89" s="500"/>
      <c r="G89" s="500"/>
      <c r="H89" s="500"/>
      <c r="I89" s="84">
        <f>SUM(I83:I88)</f>
        <v>27</v>
      </c>
    </row>
    <row r="90" spans="1:10" x14ac:dyDescent="0.25">
      <c r="A90" s="501" t="s">
        <v>1543</v>
      </c>
      <c r="B90" s="501"/>
      <c r="C90" s="501"/>
      <c r="D90" s="501"/>
      <c r="E90" s="501"/>
      <c r="F90" s="501"/>
      <c r="G90" s="501"/>
      <c r="H90" s="501"/>
      <c r="I90" s="86">
        <f>SUM(I13,I89)</f>
        <v>59</v>
      </c>
    </row>
    <row r="91" spans="1:10" x14ac:dyDescent="0.25">
      <c r="A91" s="509" t="s">
        <v>1527</v>
      </c>
      <c r="B91" s="510"/>
      <c r="C91" s="510"/>
      <c r="D91" s="510"/>
      <c r="E91" s="510"/>
      <c r="F91" s="510"/>
      <c r="G91" s="510"/>
      <c r="H91" s="510"/>
      <c r="I91" s="511"/>
    </row>
    <row r="92" spans="1:10" ht="30" customHeight="1" x14ac:dyDescent="0.25">
      <c r="A92" s="504" t="s">
        <v>331</v>
      </c>
      <c r="B92" s="505"/>
      <c r="C92" s="505"/>
      <c r="D92" s="505"/>
      <c r="E92" s="499" t="s">
        <v>2449</v>
      </c>
      <c r="F92" s="499"/>
      <c r="G92" s="499"/>
      <c r="H92" s="499"/>
      <c r="I92" s="83">
        <v>3</v>
      </c>
    </row>
    <row r="93" spans="1:10" ht="29.25" customHeight="1" x14ac:dyDescent="0.25">
      <c r="A93" s="504" t="s">
        <v>2422</v>
      </c>
      <c r="B93" s="505"/>
      <c r="C93" s="505"/>
      <c r="D93" s="505"/>
      <c r="E93" s="506" t="s">
        <v>2450</v>
      </c>
      <c r="F93" s="506"/>
      <c r="G93" s="506"/>
      <c r="H93" s="506"/>
      <c r="I93" s="83">
        <v>3</v>
      </c>
    </row>
    <row r="94" spans="1:10" ht="34.5" customHeight="1" x14ac:dyDescent="0.25">
      <c r="A94" s="504" t="s">
        <v>2</v>
      </c>
      <c r="B94" s="505"/>
      <c r="C94" s="505"/>
      <c r="D94" s="505"/>
      <c r="E94" s="507" t="s">
        <v>2536</v>
      </c>
      <c r="F94" s="507"/>
      <c r="G94" s="507"/>
      <c r="H94" s="507"/>
      <c r="I94" s="83">
        <v>6</v>
      </c>
      <c r="J94" s="367"/>
    </row>
    <row r="95" spans="1:10" ht="29.25" customHeight="1" x14ac:dyDescent="0.25">
      <c r="A95" s="504" t="s">
        <v>15</v>
      </c>
      <c r="B95" s="505"/>
      <c r="C95" s="505"/>
      <c r="D95" s="505"/>
      <c r="E95" s="499" t="s">
        <v>80</v>
      </c>
      <c r="F95" s="499"/>
      <c r="G95" s="499"/>
      <c r="H95" s="499"/>
      <c r="I95" s="83">
        <v>3</v>
      </c>
    </row>
    <row r="96" spans="1:10" x14ac:dyDescent="0.25">
      <c r="A96" s="498" t="s">
        <v>17</v>
      </c>
      <c r="B96" s="499"/>
      <c r="C96" s="499"/>
      <c r="D96" s="499"/>
      <c r="E96" s="499" t="s">
        <v>526</v>
      </c>
      <c r="F96" s="499"/>
      <c r="G96" s="499"/>
      <c r="H96" s="499"/>
      <c r="I96" s="83">
        <v>3</v>
      </c>
    </row>
    <row r="97" spans="1:9" ht="47.25" customHeight="1" x14ac:dyDescent="0.25">
      <c r="A97" s="504" t="s">
        <v>1887</v>
      </c>
      <c r="B97" s="505"/>
      <c r="C97" s="505"/>
      <c r="D97" s="505"/>
      <c r="E97" s="505" t="s">
        <v>2671</v>
      </c>
      <c r="F97" s="505"/>
      <c r="G97" s="505"/>
      <c r="H97" s="505"/>
      <c r="I97" s="83">
        <v>6</v>
      </c>
    </row>
    <row r="98" spans="1:9" x14ac:dyDescent="0.25">
      <c r="A98" s="498" t="s">
        <v>362</v>
      </c>
      <c r="B98" s="499"/>
      <c r="C98" s="499"/>
      <c r="D98" s="499"/>
      <c r="E98" s="499" t="s">
        <v>9</v>
      </c>
      <c r="F98" s="499"/>
      <c r="G98" s="499"/>
      <c r="H98" s="499"/>
      <c r="I98" s="83">
        <v>3</v>
      </c>
    </row>
    <row r="99" spans="1:9" x14ac:dyDescent="0.25">
      <c r="A99" s="498" t="s">
        <v>4</v>
      </c>
      <c r="B99" s="499"/>
      <c r="C99" s="499"/>
      <c r="D99" s="499"/>
      <c r="E99" s="499"/>
      <c r="F99" s="499"/>
      <c r="G99" s="499"/>
      <c r="H99" s="499"/>
      <c r="I99" s="83">
        <v>1</v>
      </c>
    </row>
    <row r="100" spans="1:9" x14ac:dyDescent="0.25">
      <c r="A100" s="500" t="s">
        <v>1571</v>
      </c>
      <c r="B100" s="500"/>
      <c r="C100" s="500"/>
      <c r="D100" s="500"/>
      <c r="E100" s="500"/>
      <c r="F100" s="500"/>
      <c r="G100" s="500"/>
      <c r="H100" s="500"/>
      <c r="I100" s="84">
        <f>SUM(I92:I99)</f>
        <v>28</v>
      </c>
    </row>
    <row r="101" spans="1:9" x14ac:dyDescent="0.25">
      <c r="A101" s="501" t="s">
        <v>1396</v>
      </c>
      <c r="B101" s="501"/>
      <c r="C101" s="501"/>
      <c r="D101" s="501"/>
      <c r="E101" s="501"/>
      <c r="F101" s="501"/>
      <c r="G101" s="501"/>
      <c r="H101" s="501"/>
      <c r="I101" s="86">
        <f>SUM(I13,I100)</f>
        <v>60</v>
      </c>
    </row>
    <row r="102" spans="1:9" ht="11.25" customHeight="1" x14ac:dyDescent="0.25">
      <c r="A102" s="502" t="s">
        <v>6</v>
      </c>
      <c r="B102" s="502"/>
      <c r="C102" s="502"/>
      <c r="D102" s="502"/>
      <c r="E102" s="502"/>
      <c r="F102" s="502"/>
      <c r="G102" s="502"/>
      <c r="H102" s="502"/>
      <c r="I102" s="502"/>
    </row>
    <row r="103" spans="1:9" ht="56.25" customHeight="1" x14ac:dyDescent="0.25">
      <c r="A103" s="503" t="s">
        <v>2421</v>
      </c>
      <c r="B103" s="503"/>
      <c r="C103" s="503"/>
      <c r="D103" s="503"/>
      <c r="E103" s="503"/>
      <c r="F103" s="503"/>
      <c r="G103" s="503"/>
      <c r="H103" s="503"/>
      <c r="I103" s="503"/>
    </row>
    <row r="104" spans="1:9" x14ac:dyDescent="0.25">
      <c r="A104" s="418" t="s">
        <v>560</v>
      </c>
      <c r="B104" s="418"/>
      <c r="C104" s="418" t="s">
        <v>1361</v>
      </c>
      <c r="D104" s="418"/>
    </row>
  </sheetData>
  <sheetProtection password="CA9D" sheet="1" objects="1" scenarios="1"/>
  <mergeCells count="177">
    <mergeCell ref="A6:D6"/>
    <mergeCell ref="E6:H6"/>
    <mergeCell ref="A7:D7"/>
    <mergeCell ref="E7:H7"/>
    <mergeCell ref="A8:D8"/>
    <mergeCell ref="E8:H8"/>
    <mergeCell ref="A1:I1"/>
    <mergeCell ref="A2:I2"/>
    <mergeCell ref="A3:B3"/>
    <mergeCell ref="C3:I3"/>
    <mergeCell ref="C4:I4"/>
    <mergeCell ref="A5:I5"/>
    <mergeCell ref="A12:D12"/>
    <mergeCell ref="E12:H12"/>
    <mergeCell ref="A13:H13"/>
    <mergeCell ref="A14:I14"/>
    <mergeCell ref="A15:D15"/>
    <mergeCell ref="E15:H15"/>
    <mergeCell ref="A9:D9"/>
    <mergeCell ref="E9:H9"/>
    <mergeCell ref="A10:D10"/>
    <mergeCell ref="E10:H10"/>
    <mergeCell ref="A11:D11"/>
    <mergeCell ref="E11:H11"/>
    <mergeCell ref="A19:D19"/>
    <mergeCell ref="E19:H19"/>
    <mergeCell ref="A20:D20"/>
    <mergeCell ref="E20:H20"/>
    <mergeCell ref="A21:D21"/>
    <mergeCell ref="E21:H21"/>
    <mergeCell ref="A16:D16"/>
    <mergeCell ref="E16:H16"/>
    <mergeCell ref="A17:D17"/>
    <mergeCell ref="E17:H17"/>
    <mergeCell ref="A18:D18"/>
    <mergeCell ref="E18:H18"/>
    <mergeCell ref="A26:I26"/>
    <mergeCell ref="A27:D27"/>
    <mergeCell ref="E27:H27"/>
    <mergeCell ref="A28:D28"/>
    <mergeCell ref="E28:H28"/>
    <mergeCell ref="A29:D29"/>
    <mergeCell ref="E29:H29"/>
    <mergeCell ref="A22:D22"/>
    <mergeCell ref="E22:H22"/>
    <mergeCell ref="A23:D23"/>
    <mergeCell ref="E23:H23"/>
    <mergeCell ref="A24:H24"/>
    <mergeCell ref="A25:H25"/>
    <mergeCell ref="A33:D33"/>
    <mergeCell ref="E33:H33"/>
    <mergeCell ref="A34:H34"/>
    <mergeCell ref="A35:H35"/>
    <mergeCell ref="A36:I36"/>
    <mergeCell ref="A37:D37"/>
    <mergeCell ref="E37:H37"/>
    <mergeCell ref="A30:D30"/>
    <mergeCell ref="E30:H30"/>
    <mergeCell ref="A31:D31"/>
    <mergeCell ref="E31:H31"/>
    <mergeCell ref="A32:D32"/>
    <mergeCell ref="E32:H32"/>
    <mergeCell ref="A41:D41"/>
    <mergeCell ref="E41:H41"/>
    <mergeCell ref="A42:D42"/>
    <mergeCell ref="E42:H42"/>
    <mergeCell ref="A43:D43"/>
    <mergeCell ref="E43:H43"/>
    <mergeCell ref="A38:D38"/>
    <mergeCell ref="E38:H38"/>
    <mergeCell ref="A39:D39"/>
    <mergeCell ref="E39:H39"/>
    <mergeCell ref="A40:D40"/>
    <mergeCell ref="E40:H40"/>
    <mergeCell ref="A49:D49"/>
    <mergeCell ref="E49:H49"/>
    <mergeCell ref="A50:D50"/>
    <mergeCell ref="E50:H50"/>
    <mergeCell ref="A51:D51"/>
    <mergeCell ref="E51:H51"/>
    <mergeCell ref="A44:D44"/>
    <mergeCell ref="E44:H44"/>
    <mergeCell ref="A45:H45"/>
    <mergeCell ref="A46:H46"/>
    <mergeCell ref="A47:I47"/>
    <mergeCell ref="A48:D48"/>
    <mergeCell ref="E48:H48"/>
    <mergeCell ref="A55:D55"/>
    <mergeCell ref="E55:H55"/>
    <mergeCell ref="A56:H56"/>
    <mergeCell ref="A57:H57"/>
    <mergeCell ref="A58:I58"/>
    <mergeCell ref="A59:D59"/>
    <mergeCell ref="E59:H59"/>
    <mergeCell ref="A52:D52"/>
    <mergeCell ref="E52:H52"/>
    <mergeCell ref="A53:D53"/>
    <mergeCell ref="E53:H53"/>
    <mergeCell ref="A54:D54"/>
    <mergeCell ref="E54:H54"/>
    <mergeCell ref="A63:D63"/>
    <mergeCell ref="E63:H63"/>
    <mergeCell ref="A64:D64"/>
    <mergeCell ref="E64:H64"/>
    <mergeCell ref="A65:D65"/>
    <mergeCell ref="E65:H65"/>
    <mergeCell ref="A60:D60"/>
    <mergeCell ref="E60:H60"/>
    <mergeCell ref="A61:D61"/>
    <mergeCell ref="E61:H61"/>
    <mergeCell ref="A62:D62"/>
    <mergeCell ref="E62:H62"/>
    <mergeCell ref="A70:I70"/>
    <mergeCell ref="A71:D71"/>
    <mergeCell ref="E71:H71"/>
    <mergeCell ref="A72:D72"/>
    <mergeCell ref="E72:H72"/>
    <mergeCell ref="A73:D73"/>
    <mergeCell ref="E73:H73"/>
    <mergeCell ref="A66:D66"/>
    <mergeCell ref="E66:H66"/>
    <mergeCell ref="A67:D67"/>
    <mergeCell ref="E67:H67"/>
    <mergeCell ref="A68:H68"/>
    <mergeCell ref="A69:H69"/>
    <mergeCell ref="A77:D77"/>
    <mergeCell ref="E77:H77"/>
    <mergeCell ref="A78:D78"/>
    <mergeCell ref="E78:H78"/>
    <mergeCell ref="A79:D79"/>
    <mergeCell ref="E79:H79"/>
    <mergeCell ref="A74:D74"/>
    <mergeCell ref="E74:H74"/>
    <mergeCell ref="A75:D75"/>
    <mergeCell ref="E75:H75"/>
    <mergeCell ref="A76:D76"/>
    <mergeCell ref="E76:H76"/>
    <mergeCell ref="A85:D85"/>
    <mergeCell ref="E85:H85"/>
    <mergeCell ref="A86:D86"/>
    <mergeCell ref="E86:H86"/>
    <mergeCell ref="A87:D87"/>
    <mergeCell ref="E87:H87"/>
    <mergeCell ref="A80:H80"/>
    <mergeCell ref="A81:H81"/>
    <mergeCell ref="A82:I82"/>
    <mergeCell ref="A83:D83"/>
    <mergeCell ref="E83:H83"/>
    <mergeCell ref="A84:D84"/>
    <mergeCell ref="E84:H84"/>
    <mergeCell ref="A93:D93"/>
    <mergeCell ref="E93:H93"/>
    <mergeCell ref="A94:D94"/>
    <mergeCell ref="E94:H94"/>
    <mergeCell ref="A95:D95"/>
    <mergeCell ref="E95:H95"/>
    <mergeCell ref="A88:D88"/>
    <mergeCell ref="E88:H88"/>
    <mergeCell ref="A89:H89"/>
    <mergeCell ref="A90:H90"/>
    <mergeCell ref="A91:I91"/>
    <mergeCell ref="A92:D92"/>
    <mergeCell ref="E92:H92"/>
    <mergeCell ref="A104:B104"/>
    <mergeCell ref="C104:D104"/>
    <mergeCell ref="A99:D99"/>
    <mergeCell ref="E99:H99"/>
    <mergeCell ref="A100:H100"/>
    <mergeCell ref="A101:H101"/>
    <mergeCell ref="A102:I102"/>
    <mergeCell ref="A103:I103"/>
    <mergeCell ref="A96:D96"/>
    <mergeCell ref="E96:H96"/>
    <mergeCell ref="A97:D97"/>
    <mergeCell ref="E97:H97"/>
    <mergeCell ref="A98:D98"/>
    <mergeCell ref="E98:H98"/>
  </mergeCells>
  <hyperlinks>
    <hyperlink ref="A104" location="'Table of Contents'!A1" display="table of contents"/>
    <hyperlink ref="C104:D104"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35" max="16383" man="1"/>
    <brk id="69" max="16383" man="1"/>
    <brk id="101"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28"/>
  <sheetViews>
    <sheetView view="pageLayout" zoomScaleNormal="100" workbookViewId="0">
      <selection sqref="A1:I1"/>
    </sheetView>
  </sheetViews>
  <sheetFormatPr defaultColWidth="9.140625" defaultRowHeight="15" x14ac:dyDescent="0.25"/>
  <cols>
    <col min="1" max="8" width="9.140625" style="7"/>
    <col min="9" max="9" width="9.140625" style="2"/>
    <col min="10" max="16384" width="9.140625" style="7"/>
  </cols>
  <sheetData>
    <row r="1" spans="1:9" ht="14.65" x14ac:dyDescent="0.3">
      <c r="A1" s="447" t="s">
        <v>491</v>
      </c>
      <c r="B1" s="447"/>
      <c r="C1" s="447"/>
      <c r="D1" s="447"/>
      <c r="E1" s="447"/>
      <c r="F1" s="447"/>
      <c r="G1" s="447"/>
      <c r="H1" s="447"/>
      <c r="I1" s="447"/>
    </row>
    <row r="2" spans="1:9" ht="14.65" x14ac:dyDescent="0.3">
      <c r="A2" s="447" t="s">
        <v>31</v>
      </c>
      <c r="B2" s="447"/>
      <c r="C2" s="447"/>
      <c r="D2" s="447"/>
      <c r="E2" s="447"/>
      <c r="F2" s="447"/>
      <c r="G2" s="447"/>
      <c r="H2" s="447"/>
      <c r="I2" s="447"/>
    </row>
    <row r="3" spans="1:9" ht="15" customHeight="1" x14ac:dyDescent="0.3">
      <c r="A3" s="519" t="s">
        <v>27</v>
      </c>
      <c r="B3" s="520"/>
      <c r="C3" s="520" t="s">
        <v>393</v>
      </c>
      <c r="D3" s="520"/>
      <c r="E3" s="520"/>
      <c r="F3" s="520"/>
      <c r="G3" s="520"/>
      <c r="H3" s="520"/>
      <c r="I3" s="521"/>
    </row>
    <row r="4" spans="1:9" ht="14.65" x14ac:dyDescent="0.3">
      <c r="A4" s="81" t="s">
        <v>29</v>
      </c>
      <c r="B4" s="644" t="s">
        <v>492</v>
      </c>
      <c r="C4" s="644"/>
      <c r="D4" s="644"/>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498" t="s">
        <v>13</v>
      </c>
      <c r="B11" s="499"/>
      <c r="C11" s="499"/>
      <c r="D11" s="499"/>
      <c r="E11" s="499" t="s">
        <v>494</v>
      </c>
      <c r="F11" s="499"/>
      <c r="G11" s="499"/>
      <c r="H11" s="499"/>
      <c r="I11" s="83">
        <v>3</v>
      </c>
    </row>
    <row r="12" spans="1:9" ht="29.25" customHeight="1" x14ac:dyDescent="0.3">
      <c r="A12" s="504" t="s">
        <v>138</v>
      </c>
      <c r="B12" s="505"/>
      <c r="C12" s="505"/>
      <c r="D12" s="505"/>
      <c r="E12" s="539" t="s">
        <v>496</v>
      </c>
      <c r="F12" s="539"/>
      <c r="G12" s="539"/>
      <c r="H12" s="539"/>
      <c r="I12" s="83">
        <v>3</v>
      </c>
    </row>
    <row r="13" spans="1:9" ht="32.25" customHeight="1" x14ac:dyDescent="0.3">
      <c r="A13" s="504" t="s">
        <v>10</v>
      </c>
      <c r="B13" s="505"/>
      <c r="C13" s="505"/>
      <c r="D13" s="505"/>
      <c r="E13" s="512" t="s">
        <v>493</v>
      </c>
      <c r="F13" s="512"/>
      <c r="G13" s="512"/>
      <c r="H13" s="512"/>
      <c r="I13" s="83">
        <v>6</v>
      </c>
    </row>
    <row r="14" spans="1:9" ht="31.7" customHeight="1" x14ac:dyDescent="0.3">
      <c r="A14" s="504" t="s">
        <v>11</v>
      </c>
      <c r="B14" s="505"/>
      <c r="C14" s="505"/>
      <c r="D14" s="505"/>
      <c r="E14" s="506" t="s">
        <v>877</v>
      </c>
      <c r="F14" s="512"/>
      <c r="G14" s="512"/>
      <c r="H14" s="512"/>
      <c r="I14" s="83">
        <v>6</v>
      </c>
    </row>
    <row r="15" spans="1:9" ht="15" customHeight="1" x14ac:dyDescent="0.3">
      <c r="A15" s="498" t="s">
        <v>152</v>
      </c>
      <c r="B15" s="499"/>
      <c r="C15" s="499"/>
      <c r="D15" s="499"/>
      <c r="E15" s="499" t="s">
        <v>495</v>
      </c>
      <c r="F15" s="499"/>
      <c r="G15" s="499"/>
      <c r="H15" s="499"/>
      <c r="I15" s="83">
        <v>6</v>
      </c>
    </row>
    <row r="16" spans="1:9" ht="14.65" x14ac:dyDescent="0.3">
      <c r="A16" s="498" t="s">
        <v>212</v>
      </c>
      <c r="B16" s="499"/>
      <c r="C16" s="499"/>
      <c r="D16" s="499"/>
      <c r="E16" s="499" t="s">
        <v>12</v>
      </c>
      <c r="F16" s="499"/>
      <c r="G16" s="499"/>
      <c r="H16" s="499"/>
      <c r="I16" s="83">
        <v>3</v>
      </c>
    </row>
    <row r="17" spans="1:9" ht="14.65" x14ac:dyDescent="0.3">
      <c r="A17" s="498"/>
      <c r="B17" s="499"/>
      <c r="C17" s="499"/>
      <c r="D17" s="499"/>
      <c r="E17" s="499"/>
      <c r="F17" s="499"/>
      <c r="G17" s="499"/>
      <c r="H17" s="499"/>
      <c r="I17" s="83"/>
    </row>
    <row r="18" spans="1:9" ht="15" customHeight="1" x14ac:dyDescent="0.3">
      <c r="A18" s="532" t="s">
        <v>125</v>
      </c>
      <c r="B18" s="533"/>
      <c r="C18" s="533"/>
      <c r="D18" s="533"/>
      <c r="E18" s="533"/>
      <c r="F18" s="533"/>
      <c r="G18" s="533"/>
      <c r="H18" s="533"/>
      <c r="I18" s="534"/>
    </row>
    <row r="19" spans="1:9" ht="14.65" x14ac:dyDescent="0.3">
      <c r="A19" s="498" t="s">
        <v>37</v>
      </c>
      <c r="B19" s="499"/>
      <c r="C19" s="499"/>
      <c r="D19" s="499"/>
      <c r="E19" s="499" t="s">
        <v>83</v>
      </c>
      <c r="F19" s="499"/>
      <c r="G19" s="499"/>
      <c r="H19" s="499"/>
      <c r="I19" s="83">
        <v>8</v>
      </c>
    </row>
    <row r="20" spans="1:9" ht="14.65" x14ac:dyDescent="0.3">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ht="30.95" customHeight="1" x14ac:dyDescent="0.25">
      <c r="A22" s="504" t="s">
        <v>15</v>
      </c>
      <c r="B22" s="505"/>
      <c r="C22" s="505"/>
      <c r="D22" s="505"/>
      <c r="E22" s="499" t="s">
        <v>80</v>
      </c>
      <c r="F22" s="499"/>
      <c r="G22" s="499"/>
      <c r="H22" s="499"/>
      <c r="I22" s="83">
        <v>3</v>
      </c>
    </row>
    <row r="23" spans="1:9" ht="15" customHeight="1" x14ac:dyDescent="0.25">
      <c r="A23" s="498"/>
      <c r="B23" s="499"/>
      <c r="C23" s="499"/>
      <c r="D23" s="499"/>
      <c r="E23" s="499"/>
      <c r="F23" s="499"/>
      <c r="G23" s="499"/>
      <c r="H23" s="499"/>
      <c r="I23" s="83"/>
    </row>
    <row r="24" spans="1:9" ht="15" customHeight="1" x14ac:dyDescent="0.25">
      <c r="A24" s="532" t="s">
        <v>18</v>
      </c>
      <c r="B24" s="533"/>
      <c r="C24" s="533"/>
      <c r="D24" s="533"/>
      <c r="E24" s="533"/>
      <c r="F24" s="533"/>
      <c r="G24" s="533"/>
      <c r="H24" s="533"/>
      <c r="I24" s="534"/>
    </row>
    <row r="25" spans="1:9" ht="15" customHeight="1" x14ac:dyDescent="0.25">
      <c r="A25" s="498" t="s">
        <v>524</v>
      </c>
      <c r="B25" s="499"/>
      <c r="C25" s="499"/>
      <c r="D25" s="499"/>
      <c r="E25" s="499" t="s">
        <v>497</v>
      </c>
      <c r="F25" s="499"/>
      <c r="G25" s="499"/>
      <c r="H25" s="499"/>
      <c r="I25" s="123" t="s">
        <v>498</v>
      </c>
    </row>
    <row r="26" spans="1:9" ht="15" customHeight="1" x14ac:dyDescent="0.25">
      <c r="A26" s="498" t="s">
        <v>39</v>
      </c>
      <c r="B26" s="499"/>
      <c r="C26" s="499"/>
      <c r="D26" s="499"/>
      <c r="E26" s="528" t="s">
        <v>2405</v>
      </c>
      <c r="F26" s="528"/>
      <c r="G26" s="528"/>
      <c r="H26" s="528"/>
      <c r="I26" s="83">
        <v>12</v>
      </c>
    </row>
    <row r="27" spans="1:9" ht="15" customHeight="1" x14ac:dyDescent="0.25">
      <c r="A27" s="516" t="s">
        <v>1390</v>
      </c>
      <c r="B27" s="517"/>
      <c r="C27" s="517"/>
      <c r="D27" s="517"/>
      <c r="E27" s="517"/>
      <c r="F27" s="517"/>
      <c r="G27" s="517"/>
      <c r="H27" s="518"/>
      <c r="I27" s="124" t="s">
        <v>499</v>
      </c>
    </row>
    <row r="28" spans="1:9" x14ac:dyDescent="0.25">
      <c r="A28" s="527" t="s">
        <v>560</v>
      </c>
      <c r="B28" s="527"/>
      <c r="C28" s="527" t="s">
        <v>1361</v>
      </c>
      <c r="D28" s="527"/>
      <c r="E28" s="87"/>
      <c r="F28" s="87"/>
      <c r="G28" s="87"/>
      <c r="H28" s="87"/>
      <c r="I28" s="93"/>
    </row>
  </sheetData>
  <sheetProtection password="CA9D" sheet="1" objects="1" scenarios="1"/>
  <mergeCells count="46">
    <mergeCell ref="A11:D11"/>
    <mergeCell ref="E11:H11"/>
    <mergeCell ref="A1:I1"/>
    <mergeCell ref="A2:I2"/>
    <mergeCell ref="A5:I5"/>
    <mergeCell ref="A6:I6"/>
    <mergeCell ref="A7:D7"/>
    <mergeCell ref="E7:H7"/>
    <mergeCell ref="A8:D8"/>
    <mergeCell ref="E8:H8"/>
    <mergeCell ref="A9:D9"/>
    <mergeCell ref="E9:H9"/>
    <mergeCell ref="A10:I10"/>
    <mergeCell ref="A18:I18"/>
    <mergeCell ref="A19:D19"/>
    <mergeCell ref="E19:H19"/>
    <mergeCell ref="A20:D20"/>
    <mergeCell ref="E20:H20"/>
    <mergeCell ref="A12:D12"/>
    <mergeCell ref="E12:H12"/>
    <mergeCell ref="A14:D14"/>
    <mergeCell ref="E14:H14"/>
    <mergeCell ref="A13:D13"/>
    <mergeCell ref="E13:H13"/>
    <mergeCell ref="A15:D15"/>
    <mergeCell ref="E15:H15"/>
    <mergeCell ref="A16:D16"/>
    <mergeCell ref="E16:H16"/>
    <mergeCell ref="A17:D17"/>
    <mergeCell ref="E17:H17"/>
    <mergeCell ref="A28:B28"/>
    <mergeCell ref="A22:D22"/>
    <mergeCell ref="E22:H22"/>
    <mergeCell ref="A3:B3"/>
    <mergeCell ref="C3:I3"/>
    <mergeCell ref="B4:D4"/>
    <mergeCell ref="A25:D25"/>
    <mergeCell ref="E25:H25"/>
    <mergeCell ref="A27:H27"/>
    <mergeCell ref="A23:D23"/>
    <mergeCell ref="E23:H23"/>
    <mergeCell ref="A24:I24"/>
    <mergeCell ref="A26:D26"/>
    <mergeCell ref="E26:H26"/>
    <mergeCell ref="C28:D28"/>
    <mergeCell ref="A21:I21"/>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25"/>
  <sheetViews>
    <sheetView view="pageLayout" zoomScaleNormal="100" workbookViewId="0">
      <selection activeCell="E18" sqref="E18:H18"/>
    </sheetView>
  </sheetViews>
  <sheetFormatPr defaultColWidth="9.140625" defaultRowHeight="15" x14ac:dyDescent="0.25"/>
  <cols>
    <col min="1" max="8" width="9.140625" style="350"/>
    <col min="9" max="9" width="9.140625" style="357"/>
    <col min="10" max="16384" width="9.140625" style="350"/>
  </cols>
  <sheetData>
    <row r="1" spans="1:9" ht="30" customHeight="1" x14ac:dyDescent="0.25">
      <c r="A1" s="447" t="s">
        <v>2508</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504</v>
      </c>
      <c r="C4" s="351"/>
      <c r="D4" s="351"/>
      <c r="E4" s="351"/>
      <c r="F4" s="351"/>
      <c r="G4" s="351"/>
      <c r="H4" s="351"/>
      <c r="I4" s="83"/>
    </row>
    <row r="5" spans="1:9" x14ac:dyDescent="0.25">
      <c r="A5" s="529"/>
      <c r="B5" s="530"/>
      <c r="C5" s="530"/>
      <c r="D5" s="530"/>
      <c r="E5" s="530"/>
      <c r="F5" s="530"/>
      <c r="G5" s="530"/>
      <c r="H5" s="530"/>
      <c r="I5" s="531"/>
    </row>
    <row r="6" spans="1:9" ht="15" customHeight="1" x14ac:dyDescent="0.25">
      <c r="A6" s="650" t="s">
        <v>501</v>
      </c>
      <c r="B6" s="506"/>
      <c r="C6" s="506"/>
      <c r="D6" s="506"/>
      <c r="E6" s="506" t="s">
        <v>164</v>
      </c>
      <c r="F6" s="506"/>
      <c r="G6" s="506"/>
      <c r="H6" s="506"/>
      <c r="I6" s="105">
        <v>3</v>
      </c>
    </row>
    <row r="7" spans="1:9" ht="30" customHeight="1" x14ac:dyDescent="0.25">
      <c r="A7" s="504" t="s">
        <v>2425</v>
      </c>
      <c r="B7" s="505"/>
      <c r="C7" s="505"/>
      <c r="D7" s="505"/>
      <c r="E7" s="499" t="s">
        <v>2449</v>
      </c>
      <c r="F7" s="499"/>
      <c r="G7" s="499"/>
      <c r="H7" s="499"/>
      <c r="I7" s="83">
        <v>3</v>
      </c>
    </row>
    <row r="8" spans="1:9" x14ac:dyDescent="0.25">
      <c r="A8" s="498" t="s">
        <v>357</v>
      </c>
      <c r="B8" s="499"/>
      <c r="C8" s="499"/>
      <c r="D8" s="499"/>
      <c r="E8" s="499" t="s">
        <v>133</v>
      </c>
      <c r="F8" s="499"/>
      <c r="G8" s="499"/>
      <c r="H8" s="499"/>
      <c r="I8" s="83">
        <v>8</v>
      </c>
    </row>
    <row r="9" spans="1:9" ht="15" customHeight="1" x14ac:dyDescent="0.25">
      <c r="A9" s="650" t="s">
        <v>134</v>
      </c>
      <c r="B9" s="506"/>
      <c r="C9" s="506"/>
      <c r="D9" s="506"/>
      <c r="E9" s="506" t="s">
        <v>500</v>
      </c>
      <c r="F9" s="506"/>
      <c r="G9" s="506"/>
      <c r="H9" s="506"/>
      <c r="I9" s="105">
        <v>3</v>
      </c>
    </row>
    <row r="10" spans="1:9" ht="15" customHeight="1" x14ac:dyDescent="0.25">
      <c r="A10" s="498" t="s">
        <v>502</v>
      </c>
      <c r="B10" s="499"/>
      <c r="C10" s="499"/>
      <c r="D10" s="499"/>
      <c r="E10" s="499" t="s">
        <v>84</v>
      </c>
      <c r="F10" s="499"/>
      <c r="G10" s="499"/>
      <c r="H10" s="499"/>
      <c r="I10" s="83">
        <v>3</v>
      </c>
    </row>
    <row r="11" spans="1:9" ht="15" customHeight="1" x14ac:dyDescent="0.25">
      <c r="A11" s="498" t="s">
        <v>363</v>
      </c>
      <c r="B11" s="499"/>
      <c r="C11" s="499"/>
      <c r="D11" s="499"/>
      <c r="E11" s="499" t="s">
        <v>8</v>
      </c>
      <c r="F11" s="499"/>
      <c r="G11" s="499"/>
      <c r="H11" s="499"/>
      <c r="I11" s="83">
        <v>6</v>
      </c>
    </row>
    <row r="12" spans="1:9" ht="30.75" customHeight="1" x14ac:dyDescent="0.25">
      <c r="A12" s="504" t="s">
        <v>2426</v>
      </c>
      <c r="B12" s="505"/>
      <c r="C12" s="505"/>
      <c r="D12" s="505"/>
      <c r="E12" s="506" t="s">
        <v>2450</v>
      </c>
      <c r="F12" s="506"/>
      <c r="G12" s="506"/>
      <c r="H12" s="506"/>
      <c r="I12" s="83">
        <v>3</v>
      </c>
    </row>
    <row r="13" spans="1:9" ht="15" customHeight="1" x14ac:dyDescent="0.25">
      <c r="A13" s="650" t="s">
        <v>218</v>
      </c>
      <c r="B13" s="506"/>
      <c r="C13" s="506"/>
      <c r="D13" s="506"/>
      <c r="E13" s="506" t="s">
        <v>219</v>
      </c>
      <c r="F13" s="506"/>
      <c r="G13" s="506"/>
      <c r="H13" s="506"/>
      <c r="I13" s="105">
        <v>3</v>
      </c>
    </row>
    <row r="14" spans="1:9" ht="30" customHeight="1" x14ac:dyDescent="0.25">
      <c r="A14" s="504" t="s">
        <v>2427</v>
      </c>
      <c r="B14" s="505"/>
      <c r="C14" s="505"/>
      <c r="D14" s="505"/>
      <c r="E14" s="507" t="s">
        <v>2536</v>
      </c>
      <c r="F14" s="507"/>
      <c r="G14" s="507"/>
      <c r="H14" s="507"/>
      <c r="I14" s="83">
        <v>6</v>
      </c>
    </row>
    <row r="15" spans="1:9" ht="15" customHeight="1" x14ac:dyDescent="0.25">
      <c r="A15" s="650" t="s">
        <v>399</v>
      </c>
      <c r="B15" s="506"/>
      <c r="C15" s="506"/>
      <c r="D15" s="506"/>
      <c r="E15" s="506" t="s">
        <v>216</v>
      </c>
      <c r="F15" s="506"/>
      <c r="G15" s="506"/>
      <c r="H15" s="506"/>
      <c r="I15" s="105">
        <v>3</v>
      </c>
    </row>
    <row r="16" spans="1:9" x14ac:dyDescent="0.25">
      <c r="A16" s="498" t="s">
        <v>362</v>
      </c>
      <c r="B16" s="499"/>
      <c r="C16" s="499"/>
      <c r="D16" s="499"/>
      <c r="E16" s="499" t="s">
        <v>9</v>
      </c>
      <c r="F16" s="499"/>
      <c r="G16" s="499"/>
      <c r="H16" s="499"/>
      <c r="I16" s="83">
        <v>3</v>
      </c>
    </row>
    <row r="17" spans="1:9" ht="15" customHeight="1" x14ac:dyDescent="0.25">
      <c r="A17" s="498" t="s">
        <v>212</v>
      </c>
      <c r="B17" s="499"/>
      <c r="C17" s="499"/>
      <c r="D17" s="499"/>
      <c r="E17" s="499" t="s">
        <v>12</v>
      </c>
      <c r="F17" s="499"/>
      <c r="G17" s="499"/>
      <c r="H17" s="499"/>
      <c r="I17" s="83">
        <v>3</v>
      </c>
    </row>
    <row r="18" spans="1:9" s="9" customFormat="1" ht="43.5" customHeight="1" x14ac:dyDescent="0.25">
      <c r="A18" s="504" t="s">
        <v>1913</v>
      </c>
      <c r="B18" s="505"/>
      <c r="C18" s="505"/>
      <c r="D18" s="505"/>
      <c r="E18" s="505" t="s">
        <v>2671</v>
      </c>
      <c r="F18" s="505"/>
      <c r="G18" s="505"/>
      <c r="H18" s="505"/>
      <c r="I18" s="83">
        <v>3</v>
      </c>
    </row>
    <row r="19" spans="1:9" ht="33" customHeight="1" x14ac:dyDescent="0.25">
      <c r="A19" s="645" t="s">
        <v>805</v>
      </c>
      <c r="B19" s="646"/>
      <c r="C19" s="646"/>
      <c r="D19" s="646"/>
      <c r="E19" s="506" t="s">
        <v>80</v>
      </c>
      <c r="F19" s="506"/>
      <c r="G19" s="506"/>
      <c r="H19" s="506"/>
      <c r="I19" s="105">
        <v>3</v>
      </c>
    </row>
    <row r="20" spans="1:9" ht="15" customHeight="1" x14ac:dyDescent="0.25">
      <c r="A20" s="498" t="s">
        <v>4</v>
      </c>
      <c r="B20" s="499"/>
      <c r="C20" s="499"/>
      <c r="D20" s="499"/>
      <c r="E20" s="499"/>
      <c r="F20" s="499"/>
      <c r="G20" s="499"/>
      <c r="H20" s="499"/>
      <c r="I20" s="83">
        <v>9</v>
      </c>
    </row>
    <row r="21" spans="1:9" x14ac:dyDescent="0.25">
      <c r="A21" s="516" t="s">
        <v>1396</v>
      </c>
      <c r="B21" s="517"/>
      <c r="C21" s="517"/>
      <c r="D21" s="517"/>
      <c r="E21" s="517"/>
      <c r="F21" s="517"/>
      <c r="G21" s="517"/>
      <c r="H21" s="518"/>
      <c r="I21" s="86">
        <f>SUM(I6:I20)</f>
        <v>62</v>
      </c>
    </row>
    <row r="22" spans="1:9" x14ac:dyDescent="0.25">
      <c r="A22" s="502" t="s">
        <v>6</v>
      </c>
      <c r="B22" s="502"/>
      <c r="C22" s="502"/>
      <c r="D22" s="502"/>
      <c r="E22" s="502"/>
      <c r="F22" s="502"/>
      <c r="G22" s="502"/>
      <c r="H22" s="502"/>
      <c r="I22" s="502"/>
    </row>
    <row r="23" spans="1:9" x14ac:dyDescent="0.25">
      <c r="A23" s="503" t="s">
        <v>503</v>
      </c>
      <c r="B23" s="503"/>
      <c r="C23" s="503"/>
      <c r="D23" s="503"/>
      <c r="E23" s="503"/>
      <c r="F23" s="503"/>
      <c r="G23" s="503"/>
      <c r="H23" s="503"/>
      <c r="I23" s="503"/>
    </row>
    <row r="24" spans="1:9" ht="60.75" customHeight="1" x14ac:dyDescent="0.25">
      <c r="A24" s="503" t="s">
        <v>2424</v>
      </c>
      <c r="B24" s="503"/>
      <c r="C24" s="503"/>
      <c r="D24" s="503"/>
      <c r="E24" s="503"/>
      <c r="F24" s="503"/>
      <c r="G24" s="503"/>
      <c r="H24" s="503"/>
      <c r="I24" s="503"/>
    </row>
    <row r="25" spans="1:9" x14ac:dyDescent="0.25">
      <c r="A25" s="527" t="s">
        <v>560</v>
      </c>
      <c r="B25" s="527"/>
      <c r="C25" s="527" t="s">
        <v>1361</v>
      </c>
      <c r="D25" s="527"/>
      <c r="E25" s="359"/>
      <c r="F25" s="359"/>
      <c r="G25" s="359"/>
      <c r="H25" s="359"/>
      <c r="I25" s="93"/>
    </row>
  </sheetData>
  <sheetProtection password="CA9D" sheet="1" objects="1" scenarios="1"/>
  <mergeCells count="4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I24"/>
    <mergeCell ref="A25:B25"/>
    <mergeCell ref="C25:D25"/>
    <mergeCell ref="A19:D19"/>
    <mergeCell ref="E19:H19"/>
    <mergeCell ref="A20:D20"/>
    <mergeCell ref="E20:H20"/>
    <mergeCell ref="A21:H21"/>
    <mergeCell ref="A22:I22"/>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23"/>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14.65" x14ac:dyDescent="0.3">
      <c r="A1" s="447" t="s">
        <v>242</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510</v>
      </c>
      <c r="D3" s="520"/>
      <c r="E3" s="520"/>
      <c r="F3" s="520"/>
      <c r="G3" s="520"/>
      <c r="H3" s="520"/>
      <c r="I3" s="521"/>
    </row>
    <row r="4" spans="1:9" ht="14.65" x14ac:dyDescent="0.3">
      <c r="A4" s="81" t="s">
        <v>29</v>
      </c>
      <c r="B4" s="154" t="s">
        <v>511</v>
      </c>
      <c r="C4" s="152"/>
      <c r="D4" s="152"/>
      <c r="E4" s="152"/>
      <c r="F4" s="152"/>
      <c r="G4" s="152"/>
      <c r="H4" s="152"/>
      <c r="I4" s="83"/>
    </row>
    <row r="5" spans="1:9" ht="14.65" x14ac:dyDescent="0.3">
      <c r="A5" s="529"/>
      <c r="B5" s="530"/>
      <c r="C5" s="530"/>
      <c r="D5" s="530"/>
      <c r="E5" s="530"/>
      <c r="F5" s="530"/>
      <c r="G5" s="530"/>
      <c r="H5" s="530"/>
      <c r="I5" s="531"/>
    </row>
    <row r="6" spans="1:9" ht="14.65" x14ac:dyDescent="0.3">
      <c r="A6" s="682" t="s">
        <v>1385</v>
      </c>
      <c r="B6" s="683"/>
      <c r="C6" s="683"/>
      <c r="D6" s="683"/>
      <c r="E6" s="683"/>
      <c r="F6" s="683"/>
      <c r="G6" s="683"/>
      <c r="H6" s="683"/>
      <c r="I6" s="684"/>
    </row>
    <row r="7" spans="1:9" ht="14.65" x14ac:dyDescent="0.3">
      <c r="A7" s="538" t="s">
        <v>13</v>
      </c>
      <c r="B7" s="539"/>
      <c r="C7" s="539"/>
      <c r="D7" s="539"/>
      <c r="E7" s="512" t="s">
        <v>136</v>
      </c>
      <c r="F7" s="512"/>
      <c r="G7" s="512"/>
      <c r="H7" s="512"/>
      <c r="I7" s="83">
        <v>3</v>
      </c>
    </row>
    <row r="8" spans="1:9" ht="14.65" x14ac:dyDescent="0.3">
      <c r="A8" s="498" t="s">
        <v>346</v>
      </c>
      <c r="B8" s="499"/>
      <c r="C8" s="499"/>
      <c r="D8" s="499"/>
      <c r="E8" s="499" t="s">
        <v>45</v>
      </c>
      <c r="F8" s="499"/>
      <c r="G8" s="499"/>
      <c r="H8" s="499"/>
      <c r="I8" s="153">
        <v>4</v>
      </c>
    </row>
    <row r="9" spans="1:9" ht="32.25" customHeight="1" x14ac:dyDescent="0.25">
      <c r="A9" s="504" t="s">
        <v>1942</v>
      </c>
      <c r="B9" s="505"/>
      <c r="C9" s="505"/>
      <c r="D9" s="505"/>
      <c r="E9" s="690" t="s">
        <v>508</v>
      </c>
      <c r="F9" s="690"/>
      <c r="G9" s="690"/>
      <c r="H9" s="690"/>
      <c r="I9" s="83">
        <v>6</v>
      </c>
    </row>
    <row r="10" spans="1:9" ht="48.95" customHeight="1" x14ac:dyDescent="0.25">
      <c r="A10" s="538" t="s">
        <v>727</v>
      </c>
      <c r="B10" s="539"/>
      <c r="C10" s="539"/>
      <c r="D10" s="539"/>
      <c r="E10" s="512" t="s">
        <v>1169</v>
      </c>
      <c r="F10" s="512"/>
      <c r="G10" s="512"/>
      <c r="H10" s="512"/>
      <c r="I10" s="83">
        <v>6</v>
      </c>
    </row>
    <row r="11" spans="1:9" ht="14.65" x14ac:dyDescent="0.3">
      <c r="A11" s="498" t="s">
        <v>363</v>
      </c>
      <c r="B11" s="499"/>
      <c r="C11" s="499"/>
      <c r="D11" s="499"/>
      <c r="E11" s="499" t="s">
        <v>8</v>
      </c>
      <c r="F11" s="499"/>
      <c r="G11" s="499"/>
      <c r="H11" s="499"/>
      <c r="I11" s="83">
        <v>6</v>
      </c>
    </row>
    <row r="12" spans="1:9" ht="90.75" customHeight="1" x14ac:dyDescent="0.3">
      <c r="A12" s="538" t="s">
        <v>77</v>
      </c>
      <c r="B12" s="539"/>
      <c r="C12" s="539"/>
      <c r="D12" s="539"/>
      <c r="E12" s="512" t="s">
        <v>434</v>
      </c>
      <c r="F12" s="512"/>
      <c r="G12" s="512"/>
      <c r="H12" s="512"/>
      <c r="I12" s="83">
        <v>6</v>
      </c>
    </row>
    <row r="13" spans="1:9" ht="15" customHeight="1" x14ac:dyDescent="0.3">
      <c r="A13" s="498" t="s">
        <v>348</v>
      </c>
      <c r="B13" s="499"/>
      <c r="C13" s="499"/>
      <c r="D13" s="499"/>
      <c r="E13" s="499" t="s">
        <v>334</v>
      </c>
      <c r="F13" s="499"/>
      <c r="G13" s="499"/>
      <c r="H13" s="499"/>
      <c r="I13" s="153">
        <v>12</v>
      </c>
    </row>
    <row r="14" spans="1:9" ht="14.65" x14ac:dyDescent="0.3">
      <c r="A14" s="498" t="s">
        <v>506</v>
      </c>
      <c r="B14" s="499"/>
      <c r="C14" s="499"/>
      <c r="D14" s="499"/>
      <c r="E14" s="499" t="s">
        <v>507</v>
      </c>
      <c r="F14" s="499"/>
      <c r="G14" s="499"/>
      <c r="H14" s="499"/>
      <c r="I14" s="83">
        <v>3</v>
      </c>
    </row>
    <row r="15" spans="1:9" ht="14.65" x14ac:dyDescent="0.3">
      <c r="A15" s="498" t="s">
        <v>48</v>
      </c>
      <c r="B15" s="499"/>
      <c r="C15" s="499"/>
      <c r="D15" s="499"/>
      <c r="E15" s="499" t="s">
        <v>49</v>
      </c>
      <c r="F15" s="499"/>
      <c r="G15" s="499"/>
      <c r="H15" s="499"/>
      <c r="I15" s="153">
        <v>3</v>
      </c>
    </row>
    <row r="16" spans="1:9" ht="14.65" x14ac:dyDescent="0.3">
      <c r="A16" s="498" t="s">
        <v>382</v>
      </c>
      <c r="B16" s="499"/>
      <c r="C16" s="499"/>
      <c r="D16" s="499"/>
      <c r="E16" s="499" t="s">
        <v>333</v>
      </c>
      <c r="F16" s="499"/>
      <c r="G16" s="499"/>
      <c r="H16" s="499"/>
      <c r="I16" s="153">
        <v>8</v>
      </c>
    </row>
    <row r="17" spans="1:9" ht="14.65" x14ac:dyDescent="0.3">
      <c r="A17" s="498" t="s">
        <v>362</v>
      </c>
      <c r="B17" s="499"/>
      <c r="C17" s="499"/>
      <c r="D17" s="499"/>
      <c r="E17" s="499" t="s">
        <v>9</v>
      </c>
      <c r="F17" s="499"/>
      <c r="G17" s="499"/>
      <c r="H17" s="499"/>
      <c r="I17" s="153">
        <v>3</v>
      </c>
    </row>
    <row r="18" spans="1:9" x14ac:dyDescent="0.25">
      <c r="A18" s="516" t="s">
        <v>1563</v>
      </c>
      <c r="B18" s="517"/>
      <c r="C18" s="517"/>
      <c r="D18" s="517"/>
      <c r="E18" s="517"/>
      <c r="F18" s="517"/>
      <c r="G18" s="517"/>
      <c r="H18" s="517"/>
      <c r="I18" s="86">
        <f>SUM(I7:I17)</f>
        <v>60</v>
      </c>
    </row>
    <row r="19" spans="1:9" x14ac:dyDescent="0.25">
      <c r="A19" s="509" t="s">
        <v>1522</v>
      </c>
      <c r="B19" s="510"/>
      <c r="C19" s="510"/>
      <c r="D19" s="510"/>
      <c r="E19" s="510"/>
      <c r="F19" s="510"/>
      <c r="G19" s="510"/>
      <c r="H19" s="510"/>
      <c r="I19" s="511"/>
    </row>
    <row r="20" spans="1:9" x14ac:dyDescent="0.25">
      <c r="A20" s="498" t="s">
        <v>438</v>
      </c>
      <c r="B20" s="499"/>
      <c r="C20" s="499"/>
      <c r="D20" s="499"/>
      <c r="E20" s="499" t="s">
        <v>587</v>
      </c>
      <c r="F20" s="499"/>
      <c r="G20" s="499"/>
      <c r="H20" s="499"/>
      <c r="I20" s="83">
        <v>3</v>
      </c>
    </row>
    <row r="21" spans="1:9" x14ac:dyDescent="0.25">
      <c r="A21" s="500" t="s">
        <v>1544</v>
      </c>
      <c r="B21" s="500"/>
      <c r="C21" s="500"/>
      <c r="D21" s="500"/>
      <c r="E21" s="500"/>
      <c r="F21" s="500"/>
      <c r="G21" s="500"/>
      <c r="H21" s="500"/>
      <c r="I21" s="84">
        <f>SUM(I20:I20)</f>
        <v>3</v>
      </c>
    </row>
    <row r="22" spans="1:9" x14ac:dyDescent="0.25">
      <c r="A22" s="662" t="s">
        <v>1545</v>
      </c>
      <c r="B22" s="663"/>
      <c r="C22" s="663"/>
      <c r="D22" s="663"/>
      <c r="E22" s="663"/>
      <c r="F22" s="663"/>
      <c r="G22" s="663"/>
      <c r="H22" s="663"/>
      <c r="I22" s="108">
        <f>SUM(I18,I21)</f>
        <v>63</v>
      </c>
    </row>
    <row r="23" spans="1:9" x14ac:dyDescent="0.25">
      <c r="A23" s="527" t="s">
        <v>560</v>
      </c>
      <c r="B23" s="527"/>
      <c r="C23" s="527" t="s">
        <v>1361</v>
      </c>
      <c r="D23" s="527"/>
      <c r="E23" s="87"/>
      <c r="F23" s="87"/>
      <c r="G23" s="87"/>
      <c r="H23" s="87"/>
      <c r="I23" s="93"/>
    </row>
  </sheetData>
  <sheetProtection password="CA9D" sheet="1" objects="1" scenarios="1"/>
  <mergeCells count="36">
    <mergeCell ref="A18:H18"/>
    <mergeCell ref="A3:B3"/>
    <mergeCell ref="C3:I3"/>
    <mergeCell ref="A8:D8"/>
    <mergeCell ref="E8:H8"/>
    <mergeCell ref="A16:D16"/>
    <mergeCell ref="E16:H16"/>
    <mergeCell ref="A9:D9"/>
    <mergeCell ref="E9:H9"/>
    <mergeCell ref="A14:D14"/>
    <mergeCell ref="E14:H14"/>
    <mergeCell ref="A6:I6"/>
    <mergeCell ref="E13:H13"/>
    <mergeCell ref="A15:D15"/>
    <mergeCell ref="E15:H15"/>
    <mergeCell ref="C23:D23"/>
    <mergeCell ref="A23:B23"/>
    <mergeCell ref="A7:D7"/>
    <mergeCell ref="E7:H7"/>
    <mergeCell ref="A1:I1"/>
    <mergeCell ref="A2:I2"/>
    <mergeCell ref="A5:I5"/>
    <mergeCell ref="A11:D11"/>
    <mergeCell ref="E11:H11"/>
    <mergeCell ref="A17:D17"/>
    <mergeCell ref="E17:H17"/>
    <mergeCell ref="A12:D12"/>
    <mergeCell ref="E12:H12"/>
    <mergeCell ref="A10:D10"/>
    <mergeCell ref="E10:H10"/>
    <mergeCell ref="A13:D13"/>
    <mergeCell ref="A21:H21"/>
    <mergeCell ref="A22:H22"/>
    <mergeCell ref="A19:I19"/>
    <mergeCell ref="A20:D20"/>
    <mergeCell ref="E20:H20"/>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23"/>
  <sheetViews>
    <sheetView view="pageLayout" zoomScaleNormal="100" workbookViewId="0">
      <selection activeCell="E18" sqref="E18:H18"/>
    </sheetView>
  </sheetViews>
  <sheetFormatPr defaultColWidth="9.140625" defaultRowHeight="15" x14ac:dyDescent="0.25"/>
  <cols>
    <col min="1" max="8" width="9.140625" style="350"/>
    <col min="9" max="9" width="9.140625" style="357"/>
    <col min="10" max="16384" width="9.140625" style="350"/>
  </cols>
  <sheetData>
    <row r="1" spans="1:9" x14ac:dyDescent="0.25">
      <c r="A1" s="447" t="s">
        <v>240</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523</v>
      </c>
      <c r="C4" s="351"/>
      <c r="D4" s="351"/>
      <c r="E4" s="351"/>
      <c r="F4" s="351"/>
      <c r="G4" s="351"/>
      <c r="H4" s="351"/>
      <c r="I4" s="83"/>
    </row>
    <row r="5" spans="1:9" x14ac:dyDescent="0.25">
      <c r="A5" s="672"/>
      <c r="B5" s="673"/>
      <c r="C5" s="673"/>
      <c r="D5" s="673"/>
      <c r="E5" s="673"/>
      <c r="F5" s="673"/>
      <c r="G5" s="673"/>
      <c r="H5" s="673"/>
      <c r="I5" s="674"/>
    </row>
    <row r="6" spans="1:9" ht="29.25" customHeight="1" x14ac:dyDescent="0.25">
      <c r="A6" s="583" t="s">
        <v>331</v>
      </c>
      <c r="B6" s="584"/>
      <c r="C6" s="584"/>
      <c r="D6" s="584"/>
      <c r="E6" s="635" t="s">
        <v>2449</v>
      </c>
      <c r="F6" s="635"/>
      <c r="G6" s="635"/>
      <c r="H6" s="635"/>
      <c r="I6" s="109">
        <v>3</v>
      </c>
    </row>
    <row r="7" spans="1:9" ht="15" customHeight="1" x14ac:dyDescent="0.25">
      <c r="A7" s="498" t="s">
        <v>346</v>
      </c>
      <c r="B7" s="499"/>
      <c r="C7" s="499"/>
      <c r="D7" s="499"/>
      <c r="E7" s="499" t="s">
        <v>45</v>
      </c>
      <c r="F7" s="499"/>
      <c r="G7" s="499"/>
      <c r="H7" s="499"/>
      <c r="I7" s="362">
        <v>4</v>
      </c>
    </row>
    <row r="8" spans="1:9" x14ac:dyDescent="0.25">
      <c r="A8" s="504" t="s">
        <v>521</v>
      </c>
      <c r="B8" s="505"/>
      <c r="C8" s="505"/>
      <c r="D8" s="505"/>
      <c r="E8" s="690" t="s">
        <v>515</v>
      </c>
      <c r="F8" s="690"/>
      <c r="G8" s="690"/>
      <c r="H8" s="690"/>
      <c r="I8" s="83">
        <v>3</v>
      </c>
    </row>
    <row r="9" spans="1:9" x14ac:dyDescent="0.25">
      <c r="A9" s="504" t="s">
        <v>519</v>
      </c>
      <c r="B9" s="505"/>
      <c r="C9" s="505"/>
      <c r="D9" s="505"/>
      <c r="E9" s="690" t="s">
        <v>516</v>
      </c>
      <c r="F9" s="690"/>
      <c r="G9" s="690"/>
      <c r="H9" s="690"/>
      <c r="I9" s="83">
        <v>3</v>
      </c>
    </row>
    <row r="10" spans="1:9" x14ac:dyDescent="0.25">
      <c r="A10" s="504" t="s">
        <v>520</v>
      </c>
      <c r="B10" s="505"/>
      <c r="C10" s="505"/>
      <c r="D10" s="505"/>
      <c r="E10" s="690" t="s">
        <v>171</v>
      </c>
      <c r="F10" s="690"/>
      <c r="G10" s="690"/>
      <c r="H10" s="690"/>
      <c r="I10" s="83">
        <v>4</v>
      </c>
    </row>
    <row r="11" spans="1:9" x14ac:dyDescent="0.25">
      <c r="A11" s="504" t="s">
        <v>518</v>
      </c>
      <c r="B11" s="505"/>
      <c r="C11" s="505"/>
      <c r="D11" s="505"/>
      <c r="E11" s="690" t="s">
        <v>514</v>
      </c>
      <c r="F11" s="690"/>
      <c r="G11" s="690"/>
      <c r="H11" s="690"/>
      <c r="I11" s="83">
        <v>4</v>
      </c>
    </row>
    <row r="12" spans="1:9" x14ac:dyDescent="0.25">
      <c r="A12" s="504" t="s">
        <v>522</v>
      </c>
      <c r="B12" s="505"/>
      <c r="C12" s="505"/>
      <c r="D12" s="505"/>
      <c r="E12" s="690" t="s">
        <v>517</v>
      </c>
      <c r="F12" s="690"/>
      <c r="G12" s="690"/>
      <c r="H12" s="690"/>
      <c r="I12" s="83">
        <v>2</v>
      </c>
    </row>
    <row r="13" spans="1:9" ht="15" customHeight="1" x14ac:dyDescent="0.25">
      <c r="A13" s="498" t="s">
        <v>363</v>
      </c>
      <c r="B13" s="499"/>
      <c r="C13" s="499"/>
      <c r="D13" s="499"/>
      <c r="E13" s="499" t="s">
        <v>8</v>
      </c>
      <c r="F13" s="499"/>
      <c r="G13" s="499"/>
      <c r="H13" s="499"/>
      <c r="I13" s="83">
        <v>6</v>
      </c>
    </row>
    <row r="14" spans="1:9" ht="26.25" customHeight="1" x14ac:dyDescent="0.25">
      <c r="A14" s="504" t="s">
        <v>2422</v>
      </c>
      <c r="B14" s="505"/>
      <c r="C14" s="505"/>
      <c r="D14" s="505"/>
      <c r="E14" s="506" t="s">
        <v>2450</v>
      </c>
      <c r="F14" s="506"/>
      <c r="G14" s="506"/>
      <c r="H14" s="506"/>
      <c r="I14" s="83">
        <v>3</v>
      </c>
    </row>
    <row r="15" spans="1:9" ht="29.25" customHeight="1" x14ac:dyDescent="0.25">
      <c r="A15" s="504" t="s">
        <v>2</v>
      </c>
      <c r="B15" s="505"/>
      <c r="C15" s="505"/>
      <c r="D15" s="505"/>
      <c r="E15" s="507" t="s">
        <v>2536</v>
      </c>
      <c r="F15" s="507"/>
      <c r="G15" s="507"/>
      <c r="H15" s="507"/>
      <c r="I15" s="83">
        <v>6</v>
      </c>
    </row>
    <row r="16" spans="1:9" ht="15" customHeight="1" x14ac:dyDescent="0.25">
      <c r="A16" s="498" t="s">
        <v>361</v>
      </c>
      <c r="B16" s="499"/>
      <c r="C16" s="499"/>
      <c r="D16" s="499"/>
      <c r="E16" s="499" t="s">
        <v>47</v>
      </c>
      <c r="F16" s="499"/>
      <c r="G16" s="499"/>
      <c r="H16" s="499"/>
      <c r="I16" s="362">
        <v>6</v>
      </c>
    </row>
    <row r="17" spans="1:9" x14ac:dyDescent="0.25">
      <c r="A17" s="498" t="s">
        <v>367</v>
      </c>
      <c r="B17" s="499"/>
      <c r="C17" s="499"/>
      <c r="D17" s="499"/>
      <c r="E17" s="499" t="s">
        <v>169</v>
      </c>
      <c r="F17" s="499"/>
      <c r="G17" s="499"/>
      <c r="H17" s="499"/>
      <c r="I17" s="83">
        <v>8</v>
      </c>
    </row>
    <row r="18" spans="1:9" ht="46.5" customHeight="1" x14ac:dyDescent="0.25">
      <c r="A18" s="504" t="s">
        <v>1887</v>
      </c>
      <c r="B18" s="505"/>
      <c r="C18" s="505"/>
      <c r="D18" s="505"/>
      <c r="E18" s="505" t="s">
        <v>2671</v>
      </c>
      <c r="F18" s="505"/>
      <c r="G18" s="505"/>
      <c r="H18" s="505"/>
      <c r="I18" s="83">
        <v>6</v>
      </c>
    </row>
    <row r="19" spans="1:9" x14ac:dyDescent="0.25">
      <c r="A19" s="651" t="s">
        <v>362</v>
      </c>
      <c r="B19" s="652"/>
      <c r="C19" s="652"/>
      <c r="D19" s="652"/>
      <c r="E19" s="652" t="s">
        <v>9</v>
      </c>
      <c r="F19" s="652"/>
      <c r="G19" s="652"/>
      <c r="H19" s="652"/>
      <c r="I19" s="346">
        <v>3</v>
      </c>
    </row>
    <row r="20" spans="1:9" x14ac:dyDescent="0.25">
      <c r="A20" s="516" t="s">
        <v>1396</v>
      </c>
      <c r="B20" s="517"/>
      <c r="C20" s="517"/>
      <c r="D20" s="517"/>
      <c r="E20" s="517"/>
      <c r="F20" s="517"/>
      <c r="G20" s="517"/>
      <c r="H20" s="517"/>
      <c r="I20" s="86">
        <f>SUM(I6:I19)</f>
        <v>61</v>
      </c>
    </row>
    <row r="21" spans="1:9" x14ac:dyDescent="0.25">
      <c r="A21" s="502" t="s">
        <v>6</v>
      </c>
      <c r="B21" s="502"/>
      <c r="C21" s="502"/>
      <c r="D21" s="502"/>
      <c r="E21" s="502"/>
      <c r="F21" s="502"/>
      <c r="G21" s="502"/>
      <c r="H21" s="502"/>
      <c r="I21" s="502"/>
    </row>
    <row r="22" spans="1:9" ht="57.75" customHeight="1" x14ac:dyDescent="0.25">
      <c r="A22" s="503" t="s">
        <v>2421</v>
      </c>
      <c r="B22" s="503"/>
      <c r="C22" s="503"/>
      <c r="D22" s="503"/>
      <c r="E22" s="503"/>
      <c r="F22" s="503"/>
      <c r="G22" s="503"/>
      <c r="H22" s="503"/>
      <c r="I22" s="503"/>
    </row>
    <row r="23" spans="1:9" x14ac:dyDescent="0.25">
      <c r="A23" s="527" t="s">
        <v>560</v>
      </c>
      <c r="B23" s="527"/>
      <c r="C23" s="527" t="s">
        <v>1361</v>
      </c>
      <c r="D23" s="527"/>
      <c r="E23" s="359"/>
      <c r="F23" s="359"/>
      <c r="G23" s="359"/>
      <c r="H23" s="359"/>
      <c r="I23" s="93"/>
    </row>
  </sheetData>
  <sheetProtection password="CA9D"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3:B23"/>
    <mergeCell ref="C23:D23"/>
    <mergeCell ref="A16:D16"/>
    <mergeCell ref="E16:H16"/>
    <mergeCell ref="A17:D17"/>
    <mergeCell ref="E17:H17"/>
    <mergeCell ref="A18:D18"/>
    <mergeCell ref="E18:H18"/>
    <mergeCell ref="A19:D19"/>
    <mergeCell ref="E19:H19"/>
    <mergeCell ref="A20:H20"/>
    <mergeCell ref="A21:I21"/>
    <mergeCell ref="A22:I22"/>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35"/>
  <sheetViews>
    <sheetView view="pageLayout" zoomScaleNormal="100" workbookViewId="0">
      <selection sqref="A1:I1"/>
    </sheetView>
  </sheetViews>
  <sheetFormatPr defaultColWidth="9.140625" defaultRowHeight="15" x14ac:dyDescent="0.25"/>
  <cols>
    <col min="1" max="8" width="9.140625" style="8"/>
    <col min="9" max="9" width="9.140625" style="2"/>
    <col min="10" max="16384" width="9.140625" style="8"/>
  </cols>
  <sheetData>
    <row r="1" spans="1:9" ht="30.95" customHeight="1" x14ac:dyDescent="0.3">
      <c r="A1" s="447" t="s">
        <v>1402</v>
      </c>
      <c r="B1" s="447"/>
      <c r="C1" s="447"/>
      <c r="D1" s="447"/>
      <c r="E1" s="447"/>
      <c r="F1" s="447"/>
      <c r="G1" s="447"/>
      <c r="H1" s="447"/>
      <c r="I1" s="447"/>
    </row>
    <row r="2" spans="1:9" ht="14.65" x14ac:dyDescent="0.3">
      <c r="A2" s="447" t="s">
        <v>426</v>
      </c>
      <c r="B2" s="447"/>
      <c r="C2" s="447"/>
      <c r="D2" s="447"/>
      <c r="E2" s="447"/>
      <c r="F2" s="447"/>
      <c r="G2" s="447"/>
      <c r="H2" s="447"/>
      <c r="I2" s="447"/>
    </row>
    <row r="3" spans="1:9" ht="14.65" x14ac:dyDescent="0.3">
      <c r="A3" s="519" t="s">
        <v>27</v>
      </c>
      <c r="B3" s="520"/>
      <c r="C3" s="520" t="s">
        <v>715</v>
      </c>
      <c r="D3" s="520"/>
      <c r="E3" s="520"/>
      <c r="F3" s="520"/>
      <c r="G3" s="520"/>
      <c r="H3" s="520"/>
      <c r="I3" s="521"/>
    </row>
    <row r="4" spans="1:9" ht="14.65" x14ac:dyDescent="0.3">
      <c r="A4" s="81" t="s">
        <v>29</v>
      </c>
      <c r="B4" s="91" t="s">
        <v>529</v>
      </c>
      <c r="C4" s="92"/>
      <c r="D4" s="92"/>
      <c r="E4" s="92"/>
      <c r="F4" s="92"/>
      <c r="G4" s="92"/>
      <c r="H4" s="92"/>
      <c r="I4" s="83"/>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x14ac:dyDescent="0.25">
      <c r="A7" s="498" t="s">
        <v>349</v>
      </c>
      <c r="B7" s="499"/>
      <c r="C7" s="499"/>
      <c r="D7" s="499"/>
      <c r="E7" s="499" t="s">
        <v>19</v>
      </c>
      <c r="F7" s="499"/>
      <c r="G7" s="499"/>
      <c r="H7" s="499"/>
      <c r="I7" s="83">
        <v>6</v>
      </c>
    </row>
    <row r="8" spans="1:9" x14ac:dyDescent="0.25">
      <c r="A8" s="498" t="s">
        <v>24</v>
      </c>
      <c r="B8" s="499"/>
      <c r="C8" s="499"/>
      <c r="D8" s="499"/>
      <c r="E8" s="499" t="s">
        <v>25</v>
      </c>
      <c r="F8" s="499"/>
      <c r="G8" s="499"/>
      <c r="H8" s="499"/>
      <c r="I8" s="83">
        <v>3</v>
      </c>
    </row>
    <row r="9" spans="1:9" x14ac:dyDescent="0.25">
      <c r="A9" s="504" t="s">
        <v>335</v>
      </c>
      <c r="B9" s="505"/>
      <c r="C9" s="505"/>
      <c r="D9" s="505"/>
      <c r="E9" s="690" t="s">
        <v>528</v>
      </c>
      <c r="F9" s="690"/>
      <c r="G9" s="690"/>
      <c r="H9" s="690"/>
      <c r="I9" s="83">
        <v>3</v>
      </c>
    </row>
    <row r="10" spans="1:9" s="64" customFormat="1" x14ac:dyDescent="0.25">
      <c r="A10" s="498" t="s">
        <v>226</v>
      </c>
      <c r="B10" s="499"/>
      <c r="C10" s="499"/>
      <c r="D10" s="499"/>
      <c r="E10" s="499" t="s">
        <v>84</v>
      </c>
      <c r="F10" s="499"/>
      <c r="G10" s="499"/>
      <c r="H10" s="499"/>
      <c r="I10" s="83">
        <v>3</v>
      </c>
    </row>
    <row r="11" spans="1:9" s="64" customFormat="1" x14ac:dyDescent="0.25">
      <c r="A11" s="498" t="s">
        <v>225</v>
      </c>
      <c r="B11" s="499"/>
      <c r="C11" s="499"/>
      <c r="D11" s="499"/>
      <c r="E11" s="499" t="s">
        <v>229</v>
      </c>
      <c r="F11" s="499"/>
      <c r="G11" s="499"/>
      <c r="H11" s="499"/>
      <c r="I11" s="83">
        <v>3</v>
      </c>
    </row>
    <row r="12" spans="1:9" x14ac:dyDescent="0.25">
      <c r="A12" s="498" t="s">
        <v>363</v>
      </c>
      <c r="B12" s="499"/>
      <c r="C12" s="499"/>
      <c r="D12" s="499"/>
      <c r="E12" s="499" t="s">
        <v>8</v>
      </c>
      <c r="F12" s="499"/>
      <c r="G12" s="499"/>
      <c r="H12" s="499"/>
      <c r="I12" s="83">
        <v>6</v>
      </c>
    </row>
    <row r="13" spans="1:9" ht="30" customHeight="1" x14ac:dyDescent="0.25">
      <c r="A13" s="504" t="s">
        <v>11</v>
      </c>
      <c r="B13" s="505"/>
      <c r="C13" s="505"/>
      <c r="D13" s="505"/>
      <c r="E13" s="506" t="s">
        <v>877</v>
      </c>
      <c r="F13" s="512"/>
      <c r="G13" s="512"/>
      <c r="H13" s="512"/>
      <c r="I13" s="83">
        <v>6</v>
      </c>
    </row>
    <row r="14" spans="1:9" ht="15" customHeight="1" x14ac:dyDescent="0.25">
      <c r="A14" s="498" t="s">
        <v>37</v>
      </c>
      <c r="B14" s="499"/>
      <c r="C14" s="499"/>
      <c r="D14" s="499"/>
      <c r="E14" s="499" t="s">
        <v>83</v>
      </c>
      <c r="F14" s="499"/>
      <c r="G14" s="499"/>
      <c r="H14" s="499"/>
      <c r="I14" s="83">
        <v>8</v>
      </c>
    </row>
    <row r="15" spans="1:9" x14ac:dyDescent="0.25">
      <c r="A15" s="500" t="s">
        <v>1563</v>
      </c>
      <c r="B15" s="500"/>
      <c r="C15" s="500"/>
      <c r="D15" s="500"/>
      <c r="E15" s="500"/>
      <c r="F15" s="500"/>
      <c r="G15" s="500"/>
      <c r="H15" s="500"/>
      <c r="I15" s="84">
        <f>SUM(I7:I14)</f>
        <v>38</v>
      </c>
    </row>
    <row r="16" spans="1:9" ht="15" customHeight="1" x14ac:dyDescent="0.25">
      <c r="A16" s="709" t="s">
        <v>1521</v>
      </c>
      <c r="B16" s="710"/>
      <c r="C16" s="710"/>
      <c r="D16" s="710"/>
      <c r="E16" s="710"/>
      <c r="F16" s="710"/>
      <c r="G16" s="710"/>
      <c r="H16" s="710"/>
      <c r="I16" s="711"/>
    </row>
    <row r="17" spans="1:9" s="64" customFormat="1" ht="30" customHeight="1" x14ac:dyDescent="0.25">
      <c r="A17" s="583" t="s">
        <v>13</v>
      </c>
      <c r="B17" s="584"/>
      <c r="C17" s="584"/>
      <c r="D17" s="584"/>
      <c r="E17" s="499" t="s">
        <v>75</v>
      </c>
      <c r="F17" s="499"/>
      <c r="G17" s="499"/>
      <c r="H17" s="499"/>
      <c r="I17" s="83">
        <v>3</v>
      </c>
    </row>
    <row r="18" spans="1:9" x14ac:dyDescent="0.25">
      <c r="A18" s="689" t="s">
        <v>231</v>
      </c>
      <c r="B18" s="690"/>
      <c r="C18" s="690"/>
      <c r="D18" s="690"/>
      <c r="E18" s="690" t="s">
        <v>232</v>
      </c>
      <c r="F18" s="690"/>
      <c r="G18" s="690"/>
      <c r="H18" s="690"/>
      <c r="I18" s="122">
        <v>3</v>
      </c>
    </row>
    <row r="19" spans="1:9" ht="31.7" customHeight="1" x14ac:dyDescent="0.25">
      <c r="A19" s="504" t="s">
        <v>10</v>
      </c>
      <c r="B19" s="505"/>
      <c r="C19" s="505"/>
      <c r="D19" s="505"/>
      <c r="E19" s="506" t="s">
        <v>394</v>
      </c>
      <c r="F19" s="506"/>
      <c r="G19" s="506"/>
      <c r="H19" s="506"/>
      <c r="I19" s="83">
        <v>6</v>
      </c>
    </row>
    <row r="20" spans="1:9" ht="30" customHeight="1" x14ac:dyDescent="0.25">
      <c r="A20" s="689" t="s">
        <v>15</v>
      </c>
      <c r="B20" s="690"/>
      <c r="C20" s="690"/>
      <c r="D20" s="690"/>
      <c r="E20" s="528" t="s">
        <v>80</v>
      </c>
      <c r="F20" s="528"/>
      <c r="G20" s="528"/>
      <c r="H20" s="528"/>
      <c r="I20" s="122">
        <v>3</v>
      </c>
    </row>
    <row r="21" spans="1:9" x14ac:dyDescent="0.25">
      <c r="A21" s="498" t="s">
        <v>212</v>
      </c>
      <c r="B21" s="499"/>
      <c r="C21" s="499"/>
      <c r="D21" s="499"/>
      <c r="E21" s="499" t="s">
        <v>12</v>
      </c>
      <c r="F21" s="499"/>
      <c r="G21" s="499"/>
      <c r="H21" s="499"/>
      <c r="I21" s="83">
        <v>3</v>
      </c>
    </row>
    <row r="22" spans="1:9" ht="30" customHeight="1" x14ac:dyDescent="0.25">
      <c r="A22" s="498" t="s">
        <v>1695</v>
      </c>
      <c r="B22" s="499"/>
      <c r="C22" s="499"/>
      <c r="D22" s="499"/>
      <c r="E22" s="505" t="s">
        <v>1694</v>
      </c>
      <c r="F22" s="505"/>
      <c r="G22" s="505"/>
      <c r="H22" s="505"/>
      <c r="I22" s="83">
        <v>3</v>
      </c>
    </row>
    <row r="23" spans="1:9" x14ac:dyDescent="0.25">
      <c r="A23" s="498" t="s">
        <v>4</v>
      </c>
      <c r="B23" s="499"/>
      <c r="C23" s="499"/>
      <c r="D23" s="499"/>
      <c r="E23" s="505"/>
      <c r="F23" s="505"/>
      <c r="G23" s="505"/>
      <c r="H23" s="505"/>
      <c r="I23" s="83">
        <v>3</v>
      </c>
    </row>
    <row r="24" spans="1:9" x14ac:dyDescent="0.25">
      <c r="A24" s="500" t="s">
        <v>1389</v>
      </c>
      <c r="B24" s="500"/>
      <c r="C24" s="500"/>
      <c r="D24" s="500"/>
      <c r="E24" s="500"/>
      <c r="F24" s="500"/>
      <c r="G24" s="500"/>
      <c r="H24" s="500"/>
      <c r="I24" s="84">
        <f>SUM(I17:I23)</f>
        <v>24</v>
      </c>
    </row>
    <row r="25" spans="1:9" x14ac:dyDescent="0.25">
      <c r="A25" s="662" t="s">
        <v>1390</v>
      </c>
      <c r="B25" s="663"/>
      <c r="C25" s="663"/>
      <c r="D25" s="663"/>
      <c r="E25" s="663"/>
      <c r="F25" s="663"/>
      <c r="G25" s="663"/>
      <c r="H25" s="663"/>
      <c r="I25" s="108">
        <f>SUM(I15,I24)</f>
        <v>62</v>
      </c>
    </row>
    <row r="26" spans="1:9" x14ac:dyDescent="0.25">
      <c r="A26" s="509" t="s">
        <v>1526</v>
      </c>
      <c r="B26" s="510"/>
      <c r="C26" s="510"/>
      <c r="D26" s="510"/>
      <c r="E26" s="510"/>
      <c r="F26" s="510"/>
      <c r="G26" s="510"/>
      <c r="H26" s="510"/>
      <c r="I26" s="511"/>
    </row>
    <row r="27" spans="1:9" x14ac:dyDescent="0.25">
      <c r="A27" s="498" t="s">
        <v>13</v>
      </c>
      <c r="B27" s="499"/>
      <c r="C27" s="499"/>
      <c r="D27" s="499"/>
      <c r="E27" s="499" t="s">
        <v>136</v>
      </c>
      <c r="F27" s="499"/>
      <c r="G27" s="499"/>
      <c r="H27" s="499"/>
      <c r="I27" s="83">
        <v>3</v>
      </c>
    </row>
    <row r="28" spans="1:9" x14ac:dyDescent="0.25">
      <c r="A28" s="498" t="s">
        <v>20</v>
      </c>
      <c r="B28" s="499"/>
      <c r="C28" s="499"/>
      <c r="D28" s="499"/>
      <c r="E28" s="499" t="s">
        <v>21</v>
      </c>
      <c r="F28" s="499"/>
      <c r="G28" s="499"/>
      <c r="H28" s="499"/>
      <c r="I28" s="83">
        <v>3</v>
      </c>
    </row>
    <row r="29" spans="1:9" x14ac:dyDescent="0.25">
      <c r="A29" s="498" t="s">
        <v>797</v>
      </c>
      <c r="B29" s="499"/>
      <c r="C29" s="499"/>
      <c r="D29" s="499"/>
      <c r="E29" s="499" t="s">
        <v>798</v>
      </c>
      <c r="F29" s="499"/>
      <c r="G29" s="499"/>
      <c r="H29" s="499"/>
      <c r="I29" s="83">
        <v>3</v>
      </c>
    </row>
    <row r="30" spans="1:9" ht="15" customHeight="1" x14ac:dyDescent="0.25">
      <c r="A30" s="538" t="s">
        <v>10</v>
      </c>
      <c r="B30" s="539"/>
      <c r="C30" s="539"/>
      <c r="D30" s="539"/>
      <c r="E30" s="512" t="s">
        <v>512</v>
      </c>
      <c r="F30" s="512"/>
      <c r="G30" s="512"/>
      <c r="H30" s="512"/>
      <c r="I30" s="103">
        <v>3</v>
      </c>
    </row>
    <row r="31" spans="1:9" ht="30" customHeight="1" x14ac:dyDescent="0.25">
      <c r="A31" s="504" t="s">
        <v>1573</v>
      </c>
      <c r="B31" s="505"/>
      <c r="C31" s="505"/>
      <c r="D31" s="505"/>
      <c r="E31" s="499" t="s">
        <v>1574</v>
      </c>
      <c r="F31" s="499"/>
      <c r="G31" s="499"/>
      <c r="H31" s="499"/>
      <c r="I31" s="83">
        <v>6</v>
      </c>
    </row>
    <row r="32" spans="1:9" x14ac:dyDescent="0.25">
      <c r="A32" s="498" t="s">
        <v>138</v>
      </c>
      <c r="B32" s="499"/>
      <c r="C32" s="499"/>
      <c r="D32" s="499"/>
      <c r="E32" s="499" t="s">
        <v>525</v>
      </c>
      <c r="F32" s="499"/>
      <c r="G32" s="499"/>
      <c r="H32" s="499"/>
      <c r="I32" s="83">
        <v>3</v>
      </c>
    </row>
    <row r="33" spans="1:9" x14ac:dyDescent="0.25">
      <c r="A33" s="500" t="s">
        <v>1542</v>
      </c>
      <c r="B33" s="500"/>
      <c r="C33" s="500"/>
      <c r="D33" s="500"/>
      <c r="E33" s="500"/>
      <c r="F33" s="500"/>
      <c r="G33" s="500"/>
      <c r="H33" s="500"/>
      <c r="I33" s="84">
        <f>SUM(I27:I32)</f>
        <v>21</v>
      </c>
    </row>
    <row r="34" spans="1:9" x14ac:dyDescent="0.25">
      <c r="A34" s="662" t="s">
        <v>1543</v>
      </c>
      <c r="B34" s="663"/>
      <c r="C34" s="663"/>
      <c r="D34" s="663"/>
      <c r="E34" s="663"/>
      <c r="F34" s="663"/>
      <c r="G34" s="663"/>
      <c r="H34" s="663"/>
      <c r="I34" s="108">
        <f>SUM(I15,I33)</f>
        <v>59</v>
      </c>
    </row>
    <row r="35" spans="1:9" x14ac:dyDescent="0.25">
      <c r="A35" s="527" t="s">
        <v>560</v>
      </c>
      <c r="B35" s="527"/>
      <c r="C35" s="527" t="s">
        <v>1361</v>
      </c>
      <c r="D35" s="527"/>
      <c r="E35" s="87"/>
      <c r="F35" s="87"/>
      <c r="G35" s="87"/>
      <c r="H35" s="87"/>
      <c r="I35" s="93"/>
    </row>
  </sheetData>
  <sheetProtection password="CA9D" sheet="1" objects="1" scenarios="1"/>
  <mergeCells count="57">
    <mergeCell ref="A33:H33"/>
    <mergeCell ref="A26:I26"/>
    <mergeCell ref="A30:D30"/>
    <mergeCell ref="E30:H30"/>
    <mergeCell ref="A31:D31"/>
    <mergeCell ref="A27:D27"/>
    <mergeCell ref="E27:H27"/>
    <mergeCell ref="E31:H31"/>
    <mergeCell ref="A29:D29"/>
    <mergeCell ref="E29:H29"/>
    <mergeCell ref="A28:D28"/>
    <mergeCell ref="E28:H28"/>
    <mergeCell ref="C35:D35"/>
    <mergeCell ref="A18:D18"/>
    <mergeCell ref="E18:H18"/>
    <mergeCell ref="A9:D9"/>
    <mergeCell ref="E9:H9"/>
    <mergeCell ref="A35:B35"/>
    <mergeCell ref="A32:D32"/>
    <mergeCell ref="E20:H20"/>
    <mergeCell ref="E32:H32"/>
    <mergeCell ref="A14:D14"/>
    <mergeCell ref="E14:H14"/>
    <mergeCell ref="A21:D21"/>
    <mergeCell ref="E21:H21"/>
    <mergeCell ref="A22:D22"/>
    <mergeCell ref="E22:H22"/>
    <mergeCell ref="A34:H34"/>
    <mergeCell ref="A13:D13"/>
    <mergeCell ref="E13:H13"/>
    <mergeCell ref="A19:D19"/>
    <mergeCell ref="E19:H19"/>
    <mergeCell ref="A20:D20"/>
    <mergeCell ref="A15:H15"/>
    <mergeCell ref="A25:H25"/>
    <mergeCell ref="A24:H24"/>
    <mergeCell ref="A16:I16"/>
    <mergeCell ref="A23:D23"/>
    <mergeCell ref="E23:H23"/>
    <mergeCell ref="A17:D17"/>
    <mergeCell ref="E17:H17"/>
    <mergeCell ref="A1:I1"/>
    <mergeCell ref="A2:I2"/>
    <mergeCell ref="A5:I5"/>
    <mergeCell ref="A12:D12"/>
    <mergeCell ref="E12:H12"/>
    <mergeCell ref="A3:B3"/>
    <mergeCell ref="C3:I3"/>
    <mergeCell ref="A6:I6"/>
    <mergeCell ref="A7:D7"/>
    <mergeCell ref="E7:H7"/>
    <mergeCell ref="A8:D8"/>
    <mergeCell ref="E8:H8"/>
    <mergeCell ref="A10:D10"/>
    <mergeCell ref="E10:H10"/>
    <mergeCell ref="A11:D11"/>
    <mergeCell ref="E11:H11"/>
  </mergeCells>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33"/>
  <sheetViews>
    <sheetView view="pageLayout" topLeftCell="A16" zoomScaleNormal="100" workbookViewId="0">
      <selection activeCell="E28" sqref="E28:H28"/>
    </sheetView>
  </sheetViews>
  <sheetFormatPr defaultColWidth="9.140625" defaultRowHeight="15" x14ac:dyDescent="0.25"/>
  <cols>
    <col min="1" max="8" width="9.140625" style="360"/>
    <col min="9" max="9" width="9.140625" style="363"/>
    <col min="10" max="16384" width="9.140625" style="360"/>
  </cols>
  <sheetData>
    <row r="1" spans="1:9" ht="30.95" customHeight="1" x14ac:dyDescent="0.25">
      <c r="A1" s="447" t="s">
        <v>2509</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2510</v>
      </c>
      <c r="D3" s="520"/>
      <c r="E3" s="520"/>
      <c r="F3" s="520"/>
      <c r="G3" s="520"/>
      <c r="H3" s="520"/>
      <c r="I3" s="521"/>
    </row>
    <row r="4" spans="1:9" x14ac:dyDescent="0.25">
      <c r="A4" s="81" t="s">
        <v>29</v>
      </c>
      <c r="B4" s="644" t="s">
        <v>2511</v>
      </c>
      <c r="C4" s="644"/>
      <c r="D4" s="644"/>
      <c r="E4" s="361"/>
      <c r="F4" s="361"/>
      <c r="G4" s="361"/>
      <c r="H4" s="361"/>
      <c r="I4" s="83"/>
    </row>
    <row r="5" spans="1:9" x14ac:dyDescent="0.25">
      <c r="A5" s="524" t="s">
        <v>1385</v>
      </c>
      <c r="B5" s="525"/>
      <c r="C5" s="525"/>
      <c r="D5" s="525"/>
      <c r="E5" s="525"/>
      <c r="F5" s="525"/>
      <c r="G5" s="525"/>
      <c r="H5" s="525"/>
      <c r="I5" s="526"/>
    </row>
    <row r="6" spans="1:9" x14ac:dyDescent="0.25">
      <c r="A6" s="498" t="s">
        <v>363</v>
      </c>
      <c r="B6" s="499"/>
      <c r="C6" s="499"/>
      <c r="D6" s="499"/>
      <c r="E6" s="499" t="s">
        <v>8</v>
      </c>
      <c r="F6" s="499"/>
      <c r="G6" s="499"/>
      <c r="H6" s="499"/>
      <c r="I6" s="83">
        <v>6</v>
      </c>
    </row>
    <row r="7" spans="1:9" x14ac:dyDescent="0.25">
      <c r="A7" s="498" t="s">
        <v>46</v>
      </c>
      <c r="B7" s="499"/>
      <c r="C7" s="499"/>
      <c r="D7" s="499"/>
      <c r="E7" s="499" t="s">
        <v>424</v>
      </c>
      <c r="F7" s="499"/>
      <c r="G7" s="499"/>
      <c r="H7" s="499"/>
      <c r="I7" s="362">
        <v>3</v>
      </c>
    </row>
    <row r="8" spans="1:9" ht="15" customHeight="1" x14ac:dyDescent="0.25">
      <c r="A8" s="498" t="s">
        <v>37</v>
      </c>
      <c r="B8" s="499"/>
      <c r="C8" s="499"/>
      <c r="D8" s="499"/>
      <c r="E8" s="499" t="s">
        <v>83</v>
      </c>
      <c r="F8" s="499"/>
      <c r="G8" s="499"/>
      <c r="H8" s="499"/>
      <c r="I8" s="83">
        <v>8</v>
      </c>
    </row>
    <row r="9" spans="1:9" x14ac:dyDescent="0.25">
      <c r="A9" s="712"/>
      <c r="B9" s="713"/>
      <c r="C9" s="713"/>
      <c r="D9" s="713"/>
      <c r="E9" s="713"/>
      <c r="F9" s="713"/>
      <c r="G9" s="713"/>
      <c r="H9" s="713"/>
      <c r="I9" s="127"/>
    </row>
    <row r="10" spans="1:9" x14ac:dyDescent="0.25">
      <c r="A10" s="712" t="s">
        <v>2512</v>
      </c>
      <c r="B10" s="713"/>
      <c r="C10" s="713"/>
      <c r="D10" s="713"/>
      <c r="E10" s="713"/>
      <c r="F10" s="713"/>
      <c r="G10" s="713"/>
      <c r="H10" s="713"/>
      <c r="I10" s="127" t="s">
        <v>2513</v>
      </c>
    </row>
    <row r="11" spans="1:9" ht="31.5" customHeight="1" x14ac:dyDescent="0.25">
      <c r="A11" s="504" t="s">
        <v>2514</v>
      </c>
      <c r="B11" s="505"/>
      <c r="C11" s="505"/>
      <c r="D11" s="505"/>
      <c r="E11" s="690" t="s">
        <v>2515</v>
      </c>
      <c r="F11" s="690"/>
      <c r="G11" s="690"/>
      <c r="H11" s="690"/>
      <c r="I11" s="95"/>
    </row>
    <row r="12" spans="1:9" ht="30" customHeight="1" x14ac:dyDescent="0.25">
      <c r="A12" s="504" t="s">
        <v>2516</v>
      </c>
      <c r="B12" s="505"/>
      <c r="C12" s="505"/>
      <c r="D12" s="505"/>
      <c r="E12" s="690" t="s">
        <v>2517</v>
      </c>
      <c r="F12" s="690"/>
      <c r="G12" s="690"/>
      <c r="H12" s="690"/>
      <c r="I12" s="83"/>
    </row>
    <row r="13" spans="1:9" ht="31.5" customHeight="1" x14ac:dyDescent="0.25">
      <c r="A13" s="504" t="s">
        <v>2518</v>
      </c>
      <c r="B13" s="505"/>
      <c r="C13" s="505"/>
      <c r="D13" s="505"/>
      <c r="E13" s="690" t="s">
        <v>2519</v>
      </c>
      <c r="F13" s="690"/>
      <c r="G13" s="690"/>
      <c r="H13" s="690"/>
      <c r="I13" s="83"/>
    </row>
    <row r="14" spans="1:9" ht="30.95" customHeight="1" x14ac:dyDescent="0.25">
      <c r="A14" s="504" t="s">
        <v>2520</v>
      </c>
      <c r="B14" s="505"/>
      <c r="C14" s="505"/>
      <c r="D14" s="505"/>
      <c r="E14" s="690" t="s">
        <v>2521</v>
      </c>
      <c r="F14" s="690"/>
      <c r="G14" s="690"/>
      <c r="H14" s="690"/>
      <c r="I14" s="83"/>
    </row>
    <row r="15" spans="1:9" x14ac:dyDescent="0.25">
      <c r="A15" s="501" t="s">
        <v>1558</v>
      </c>
      <c r="B15" s="501"/>
      <c r="C15" s="501"/>
      <c r="D15" s="501"/>
      <c r="E15" s="501"/>
      <c r="F15" s="501"/>
      <c r="G15" s="501"/>
      <c r="H15" s="501"/>
      <c r="I15" s="126" t="s">
        <v>2522</v>
      </c>
    </row>
    <row r="16" spans="1:9" x14ac:dyDescent="0.25">
      <c r="A16" s="509" t="s">
        <v>1520</v>
      </c>
      <c r="B16" s="510"/>
      <c r="C16" s="510"/>
      <c r="D16" s="510"/>
      <c r="E16" s="510"/>
      <c r="F16" s="510"/>
      <c r="G16" s="510"/>
      <c r="H16" s="510"/>
      <c r="I16" s="511"/>
    </row>
    <row r="17" spans="1:9" x14ac:dyDescent="0.25">
      <c r="A17" s="498" t="s">
        <v>13</v>
      </c>
      <c r="B17" s="499"/>
      <c r="C17" s="499"/>
      <c r="D17" s="499"/>
      <c r="E17" s="499" t="s">
        <v>136</v>
      </c>
      <c r="F17" s="499"/>
      <c r="G17" s="499"/>
      <c r="H17" s="499"/>
      <c r="I17" s="83">
        <v>3</v>
      </c>
    </row>
    <row r="18" spans="1:9" ht="29.25" customHeight="1" x14ac:dyDescent="0.25">
      <c r="A18" s="504" t="s">
        <v>10</v>
      </c>
      <c r="B18" s="505"/>
      <c r="C18" s="505"/>
      <c r="D18" s="505"/>
      <c r="E18" s="512" t="s">
        <v>1009</v>
      </c>
      <c r="F18" s="512"/>
      <c r="G18" s="512"/>
      <c r="H18" s="512"/>
      <c r="I18" s="83">
        <v>3</v>
      </c>
    </row>
    <row r="19" spans="1:9" x14ac:dyDescent="0.25">
      <c r="A19" s="498" t="s">
        <v>138</v>
      </c>
      <c r="B19" s="499"/>
      <c r="C19" s="499"/>
      <c r="D19" s="499"/>
      <c r="E19" s="499" t="s">
        <v>140</v>
      </c>
      <c r="F19" s="499"/>
      <c r="G19" s="499"/>
      <c r="H19" s="499"/>
      <c r="I19" s="83">
        <v>3</v>
      </c>
    </row>
    <row r="20" spans="1:9" ht="14.65" customHeight="1" x14ac:dyDescent="0.25">
      <c r="A20" s="504" t="s">
        <v>11</v>
      </c>
      <c r="B20" s="505"/>
      <c r="C20" s="505"/>
      <c r="D20" s="505"/>
      <c r="E20" s="506" t="s">
        <v>33</v>
      </c>
      <c r="F20" s="512"/>
      <c r="G20" s="512"/>
      <c r="H20" s="512"/>
      <c r="I20" s="83">
        <v>6</v>
      </c>
    </row>
    <row r="21" spans="1:9" x14ac:dyDescent="0.25">
      <c r="A21" s="650" t="s">
        <v>139</v>
      </c>
      <c r="B21" s="506"/>
      <c r="C21" s="506"/>
      <c r="D21" s="506"/>
      <c r="E21" s="506" t="s">
        <v>2523</v>
      </c>
      <c r="F21" s="506"/>
      <c r="G21" s="506"/>
      <c r="H21" s="506"/>
      <c r="I21" s="83">
        <v>3</v>
      </c>
    </row>
    <row r="22" spans="1:9" x14ac:dyDescent="0.25">
      <c r="A22" s="501" t="s">
        <v>1575</v>
      </c>
      <c r="B22" s="501"/>
      <c r="C22" s="501"/>
      <c r="D22" s="501"/>
      <c r="E22" s="501"/>
      <c r="F22" s="501"/>
      <c r="G22" s="501"/>
      <c r="H22" s="501"/>
      <c r="I22" s="86">
        <v>18</v>
      </c>
    </row>
    <row r="23" spans="1:9" x14ac:dyDescent="0.25">
      <c r="A23" s="630" t="s">
        <v>1388</v>
      </c>
      <c r="B23" s="630"/>
      <c r="C23" s="630"/>
      <c r="D23" s="630"/>
      <c r="E23" s="630"/>
      <c r="F23" s="630"/>
      <c r="G23" s="630"/>
      <c r="H23" s="630"/>
      <c r="I23" s="124" t="s">
        <v>531</v>
      </c>
    </row>
    <row r="24" spans="1:9" ht="14.65" customHeight="1" x14ac:dyDescent="0.25">
      <c r="A24" s="709" t="s">
        <v>1527</v>
      </c>
      <c r="B24" s="710"/>
      <c r="C24" s="710"/>
      <c r="D24" s="710"/>
      <c r="E24" s="710"/>
      <c r="F24" s="710"/>
      <c r="G24" s="710"/>
      <c r="H24" s="710"/>
      <c r="I24" s="711"/>
    </row>
    <row r="25" spans="1:9" ht="30.75" customHeight="1" x14ac:dyDescent="0.25">
      <c r="A25" s="504" t="s">
        <v>331</v>
      </c>
      <c r="B25" s="505"/>
      <c r="C25" s="505"/>
      <c r="D25" s="505"/>
      <c r="E25" s="499" t="s">
        <v>2449</v>
      </c>
      <c r="F25" s="499"/>
      <c r="G25" s="499"/>
      <c r="H25" s="499"/>
      <c r="I25" s="83">
        <v>3</v>
      </c>
    </row>
    <row r="26" spans="1:9" ht="30" customHeight="1" x14ac:dyDescent="0.25">
      <c r="A26" s="504" t="s">
        <v>2422</v>
      </c>
      <c r="B26" s="505"/>
      <c r="C26" s="505"/>
      <c r="D26" s="505"/>
      <c r="E26" s="506" t="s">
        <v>2450</v>
      </c>
      <c r="F26" s="506"/>
      <c r="G26" s="506"/>
      <c r="H26" s="506"/>
      <c r="I26" s="83">
        <v>3</v>
      </c>
    </row>
    <row r="27" spans="1:9" ht="29.25" customHeight="1" x14ac:dyDescent="0.25">
      <c r="A27" s="504" t="s">
        <v>2</v>
      </c>
      <c r="B27" s="505"/>
      <c r="C27" s="505"/>
      <c r="D27" s="505"/>
      <c r="E27" s="507" t="s">
        <v>2536</v>
      </c>
      <c r="F27" s="507"/>
      <c r="G27" s="507"/>
      <c r="H27" s="507"/>
      <c r="I27" s="83">
        <v>6</v>
      </c>
    </row>
    <row r="28" spans="1:9" ht="43.5" customHeight="1" x14ac:dyDescent="0.25">
      <c r="A28" s="504" t="s">
        <v>1887</v>
      </c>
      <c r="B28" s="505"/>
      <c r="C28" s="505"/>
      <c r="D28" s="505"/>
      <c r="E28" s="505" t="s">
        <v>2671</v>
      </c>
      <c r="F28" s="505"/>
      <c r="G28" s="505"/>
      <c r="H28" s="505"/>
      <c r="I28" s="83">
        <v>6</v>
      </c>
    </row>
    <row r="29" spans="1:9" x14ac:dyDescent="0.25">
      <c r="A29" s="501" t="s">
        <v>1571</v>
      </c>
      <c r="B29" s="501"/>
      <c r="C29" s="501"/>
      <c r="D29" s="501"/>
      <c r="E29" s="501"/>
      <c r="F29" s="501"/>
      <c r="G29" s="501"/>
      <c r="H29" s="501"/>
      <c r="I29" s="86">
        <f>SUM(I25:I28)</f>
        <v>18</v>
      </c>
    </row>
    <row r="30" spans="1:9" x14ac:dyDescent="0.25">
      <c r="A30" s="714" t="s">
        <v>1396</v>
      </c>
      <c r="B30" s="714"/>
      <c r="C30" s="714"/>
      <c r="D30" s="714"/>
      <c r="E30" s="714"/>
      <c r="F30" s="714"/>
      <c r="G30" s="714"/>
      <c r="H30" s="714"/>
      <c r="I30" s="366" t="s">
        <v>531</v>
      </c>
    </row>
    <row r="31" spans="1:9" x14ac:dyDescent="0.25">
      <c r="A31" s="502" t="s">
        <v>6</v>
      </c>
      <c r="B31" s="502"/>
      <c r="C31" s="502"/>
      <c r="D31" s="502"/>
      <c r="E31" s="502"/>
      <c r="F31" s="502"/>
      <c r="G31" s="502"/>
      <c r="H31" s="502"/>
      <c r="I31" s="502"/>
    </row>
    <row r="32" spans="1:9" ht="51" customHeight="1" x14ac:dyDescent="0.25">
      <c r="A32" s="503" t="s">
        <v>2421</v>
      </c>
      <c r="B32" s="503"/>
      <c r="C32" s="503"/>
      <c r="D32" s="503"/>
      <c r="E32" s="503"/>
      <c r="F32" s="503"/>
      <c r="G32" s="503"/>
      <c r="H32" s="503"/>
      <c r="I32" s="503"/>
    </row>
    <row r="33" spans="1:9" x14ac:dyDescent="0.25">
      <c r="A33" s="527" t="s">
        <v>560</v>
      </c>
      <c r="B33" s="527"/>
      <c r="C33" s="527" t="s">
        <v>1361</v>
      </c>
      <c r="D33" s="527"/>
      <c r="E33" s="364"/>
      <c r="F33" s="364"/>
      <c r="G33" s="364"/>
      <c r="H33" s="364"/>
      <c r="I33" s="93"/>
    </row>
  </sheetData>
  <sheetProtection password="CA9D" sheet="1" objects="1" scenarios="1"/>
  <mergeCells count="51">
    <mergeCell ref="A33:B33"/>
    <mergeCell ref="C33:D33"/>
    <mergeCell ref="A28:D28"/>
    <mergeCell ref="E28:H28"/>
    <mergeCell ref="A29:H29"/>
    <mergeCell ref="A30:H30"/>
    <mergeCell ref="A31:I31"/>
    <mergeCell ref="A32:I32"/>
    <mergeCell ref="A27:D27"/>
    <mergeCell ref="E27:H27"/>
    <mergeCell ref="A20:D20"/>
    <mergeCell ref="E20:H20"/>
    <mergeCell ref="A21:D21"/>
    <mergeCell ref="E21:H21"/>
    <mergeCell ref="A22:H22"/>
    <mergeCell ref="A23:H23"/>
    <mergeCell ref="A24:I24"/>
    <mergeCell ref="A25:D25"/>
    <mergeCell ref="E25:H25"/>
    <mergeCell ref="A26:D26"/>
    <mergeCell ref="E26:H26"/>
    <mergeCell ref="A17:D17"/>
    <mergeCell ref="E17:H17"/>
    <mergeCell ref="A18:D18"/>
    <mergeCell ref="E18:H18"/>
    <mergeCell ref="A19:D19"/>
    <mergeCell ref="E19:H19"/>
    <mergeCell ref="A16:I16"/>
    <mergeCell ref="A9:H9"/>
    <mergeCell ref="A10:H10"/>
    <mergeCell ref="A11:D11"/>
    <mergeCell ref="E11:H11"/>
    <mergeCell ref="A12:D12"/>
    <mergeCell ref="E12:H12"/>
    <mergeCell ref="A13:D13"/>
    <mergeCell ref="E13:H13"/>
    <mergeCell ref="A14:D14"/>
    <mergeCell ref="E14:H14"/>
    <mergeCell ref="A15:H15"/>
    <mergeCell ref="A6:D6"/>
    <mergeCell ref="E6:H6"/>
    <mergeCell ref="A7:D7"/>
    <mergeCell ref="E7:H7"/>
    <mergeCell ref="A8:D8"/>
    <mergeCell ref="E8:H8"/>
    <mergeCell ref="A5:I5"/>
    <mergeCell ref="A1:I1"/>
    <mergeCell ref="A2:I2"/>
    <mergeCell ref="A3:B3"/>
    <mergeCell ref="C3:I3"/>
    <mergeCell ref="B4:D4"/>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31"/>
  <sheetViews>
    <sheetView view="pageLayout" zoomScaleNormal="100" workbookViewId="0">
      <selection sqref="A1:I1"/>
    </sheetView>
  </sheetViews>
  <sheetFormatPr defaultColWidth="9.140625" defaultRowHeight="15" x14ac:dyDescent="0.25"/>
  <cols>
    <col min="1" max="3" width="9.140625" style="8"/>
    <col min="4" max="4" width="8.7109375" style="8" customWidth="1"/>
    <col min="5" max="7" width="9.140625" style="8"/>
    <col min="8" max="8" width="10" style="8" customWidth="1"/>
    <col min="9" max="9" width="9.140625" style="2"/>
    <col min="10" max="16384" width="9.140625" style="8"/>
  </cols>
  <sheetData>
    <row r="1" spans="1:9" ht="14.65" x14ac:dyDescent="0.3">
      <c r="A1" s="447" t="s">
        <v>534</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154" t="s">
        <v>535</v>
      </c>
      <c r="C4" s="152"/>
      <c r="D4" s="152"/>
      <c r="E4" s="152"/>
      <c r="F4" s="152"/>
      <c r="G4" s="152"/>
      <c r="H4" s="152"/>
      <c r="I4" s="83"/>
    </row>
    <row r="5" spans="1:9" x14ac:dyDescent="0.25">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x14ac:dyDescent="0.25">
      <c r="A8" s="498"/>
      <c r="B8" s="499"/>
      <c r="C8" s="499"/>
      <c r="D8" s="499"/>
      <c r="E8" s="499"/>
      <c r="F8" s="499"/>
      <c r="G8" s="499"/>
      <c r="H8" s="499"/>
      <c r="I8" s="153"/>
    </row>
    <row r="9" spans="1:9" ht="14.65" x14ac:dyDescent="0.3">
      <c r="A9" s="532" t="s">
        <v>43</v>
      </c>
      <c r="B9" s="533"/>
      <c r="C9" s="533"/>
      <c r="D9" s="533"/>
      <c r="E9" s="533"/>
      <c r="F9" s="533"/>
      <c r="G9" s="533"/>
      <c r="H9" s="533"/>
      <c r="I9" s="534"/>
    </row>
    <row r="10" spans="1:9" ht="31.7" customHeight="1" x14ac:dyDescent="0.25">
      <c r="A10" s="538" t="s">
        <v>13</v>
      </c>
      <c r="B10" s="539"/>
      <c r="C10" s="539"/>
      <c r="D10" s="539"/>
      <c r="E10" s="499" t="s">
        <v>75</v>
      </c>
      <c r="F10" s="499"/>
      <c r="G10" s="499"/>
      <c r="H10" s="499"/>
      <c r="I10" s="83">
        <v>3</v>
      </c>
    </row>
    <row r="11" spans="1:9" ht="31.7" customHeight="1" x14ac:dyDescent="0.25">
      <c r="A11" s="504" t="s">
        <v>138</v>
      </c>
      <c r="B11" s="505"/>
      <c r="C11" s="505"/>
      <c r="D11" s="505"/>
      <c r="E11" s="499" t="s">
        <v>76</v>
      </c>
      <c r="F11" s="499"/>
      <c r="G11" s="499"/>
      <c r="H11" s="499"/>
      <c r="I11" s="83">
        <v>6</v>
      </c>
    </row>
    <row r="12" spans="1:9" ht="30.95" customHeight="1" x14ac:dyDescent="0.25">
      <c r="A12" s="504" t="s">
        <v>10</v>
      </c>
      <c r="B12" s="505"/>
      <c r="C12" s="505"/>
      <c r="D12" s="505"/>
      <c r="E12" s="512" t="s">
        <v>74</v>
      </c>
      <c r="F12" s="512"/>
      <c r="G12" s="512"/>
      <c r="H12" s="512"/>
      <c r="I12" s="83">
        <v>6</v>
      </c>
    </row>
    <row r="13" spans="1:9" ht="30.95" customHeight="1" x14ac:dyDescent="0.25">
      <c r="A13" s="504" t="s">
        <v>11</v>
      </c>
      <c r="B13" s="505"/>
      <c r="C13" s="505"/>
      <c r="D13" s="505"/>
      <c r="E13" s="499" t="s">
        <v>877</v>
      </c>
      <c r="F13" s="499"/>
      <c r="G13" s="499"/>
      <c r="H13" s="499"/>
      <c r="I13" s="83">
        <v>6</v>
      </c>
    </row>
    <row r="14" spans="1:9" ht="15" customHeight="1" x14ac:dyDescent="0.25">
      <c r="A14" s="504" t="s">
        <v>77</v>
      </c>
      <c r="B14" s="505"/>
      <c r="C14" s="505"/>
      <c r="D14" s="505"/>
      <c r="E14" s="499" t="s">
        <v>78</v>
      </c>
      <c r="F14" s="499"/>
      <c r="G14" s="499"/>
      <c r="H14" s="499"/>
      <c r="I14" s="83">
        <v>3</v>
      </c>
    </row>
    <row r="15" spans="1:9" x14ac:dyDescent="0.25">
      <c r="A15" s="498"/>
      <c r="B15" s="499"/>
      <c r="C15" s="499"/>
      <c r="D15" s="499"/>
      <c r="E15" s="499"/>
      <c r="F15" s="499"/>
      <c r="G15" s="499"/>
      <c r="H15" s="499"/>
      <c r="I15" s="83"/>
    </row>
    <row r="16" spans="1:9" ht="15" customHeight="1" x14ac:dyDescent="0.3">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x14ac:dyDescent="0.25">
      <c r="A18" s="498" t="s">
        <v>79</v>
      </c>
      <c r="B18" s="499"/>
      <c r="C18" s="499"/>
      <c r="D18" s="499"/>
      <c r="E18" s="499" t="s">
        <v>563</v>
      </c>
      <c r="F18" s="499"/>
      <c r="G18" s="499"/>
      <c r="H18" s="499"/>
      <c r="I18" s="83">
        <v>3</v>
      </c>
    </row>
    <row r="19" spans="1:9" x14ac:dyDescent="0.25">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ht="15" customHeight="1" x14ac:dyDescent="0.25">
      <c r="A21" s="498" t="s">
        <v>533</v>
      </c>
      <c r="B21" s="499"/>
      <c r="C21" s="499"/>
      <c r="D21" s="499"/>
      <c r="E21" s="499" t="s">
        <v>532</v>
      </c>
      <c r="F21" s="499"/>
      <c r="G21" s="499"/>
      <c r="H21" s="499"/>
      <c r="I21" s="153">
        <v>9</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538" t="s">
        <v>2231</v>
      </c>
      <c r="B24" s="539"/>
      <c r="C24" s="539"/>
      <c r="D24" s="539"/>
      <c r="E24" s="715" t="s">
        <v>1417</v>
      </c>
      <c r="F24" s="715"/>
      <c r="G24" s="715"/>
      <c r="H24" s="715"/>
      <c r="I24" s="83">
        <v>6</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ht="30" customHeight="1" x14ac:dyDescent="0.25">
      <c r="A27" s="658" t="s">
        <v>39</v>
      </c>
      <c r="B27" s="508"/>
      <c r="C27" s="508"/>
      <c r="D27" s="508"/>
      <c r="E27" s="528" t="s">
        <v>2408</v>
      </c>
      <c r="F27" s="528"/>
      <c r="G27" s="528"/>
      <c r="H27" s="528"/>
      <c r="I27" s="83">
        <v>6</v>
      </c>
    </row>
    <row r="28" spans="1:9" x14ac:dyDescent="0.25">
      <c r="A28" s="501" t="s">
        <v>1543</v>
      </c>
      <c r="B28" s="501"/>
      <c r="C28" s="501"/>
      <c r="D28" s="501"/>
      <c r="E28" s="501"/>
      <c r="F28" s="501"/>
      <c r="G28" s="501"/>
      <c r="H28" s="501"/>
      <c r="I28" s="86">
        <f>SUM(I7:I8,I10:I14,I17:I19,I21:I21,I24,I27)</f>
        <v>62</v>
      </c>
    </row>
    <row r="29" spans="1:9" x14ac:dyDescent="0.25">
      <c r="A29" s="502" t="s">
        <v>6</v>
      </c>
      <c r="B29" s="502"/>
      <c r="C29" s="502"/>
      <c r="D29" s="502"/>
      <c r="E29" s="502"/>
      <c r="F29" s="502"/>
      <c r="G29" s="502"/>
      <c r="H29" s="502"/>
      <c r="I29" s="502"/>
    </row>
    <row r="30" spans="1:9" ht="40.700000000000003" customHeight="1" x14ac:dyDescent="0.25">
      <c r="A30" s="503" t="s">
        <v>830</v>
      </c>
      <c r="B30" s="503"/>
      <c r="C30" s="503"/>
      <c r="D30" s="503"/>
      <c r="E30" s="503"/>
      <c r="F30" s="503"/>
      <c r="G30" s="503"/>
      <c r="H30" s="503"/>
      <c r="I30" s="503"/>
    </row>
    <row r="31" spans="1:9" x14ac:dyDescent="0.25">
      <c r="A31" s="527" t="s">
        <v>560</v>
      </c>
      <c r="B31" s="527"/>
      <c r="C31" s="527" t="s">
        <v>1361</v>
      </c>
      <c r="D31" s="527"/>
      <c r="E31" s="87"/>
      <c r="F31" s="87"/>
      <c r="G31" s="87"/>
      <c r="H31" s="87"/>
      <c r="I31" s="93"/>
    </row>
  </sheetData>
  <sheetProtection password="CA9D" sheet="1" objects="1" scenarios="1"/>
  <mergeCells count="48">
    <mergeCell ref="C31:D31"/>
    <mergeCell ref="E25:H25"/>
    <mergeCell ref="A29:I29"/>
    <mergeCell ref="A30:I30"/>
    <mergeCell ref="A28:H28"/>
    <mergeCell ref="A26:I26"/>
    <mergeCell ref="A27:D27"/>
    <mergeCell ref="E27:H27"/>
    <mergeCell ref="A25:D25"/>
    <mergeCell ref="A22:D22"/>
    <mergeCell ref="E22:H22"/>
    <mergeCell ref="A23:I23"/>
    <mergeCell ref="A24:D24"/>
    <mergeCell ref="E24:H24"/>
    <mergeCell ref="E17:H17"/>
    <mergeCell ref="A18:D18"/>
    <mergeCell ref="E18:H18"/>
    <mergeCell ref="A19:D19"/>
    <mergeCell ref="E19:H19"/>
    <mergeCell ref="A10:D10"/>
    <mergeCell ref="E10:H10"/>
    <mergeCell ref="A1:I1"/>
    <mergeCell ref="A2:I2"/>
    <mergeCell ref="A5:I5"/>
    <mergeCell ref="A6:I6"/>
    <mergeCell ref="A7:D7"/>
    <mergeCell ref="E7:H7"/>
    <mergeCell ref="A8:D8"/>
    <mergeCell ref="E8:H8"/>
    <mergeCell ref="A9:I9"/>
    <mergeCell ref="A3:B3"/>
    <mergeCell ref="C3:I3"/>
    <mergeCell ref="A11:D11"/>
    <mergeCell ref="E11:H11"/>
    <mergeCell ref="A31:B31"/>
    <mergeCell ref="A13:D13"/>
    <mergeCell ref="E13:H13"/>
    <mergeCell ref="A14:D14"/>
    <mergeCell ref="E14:H14"/>
    <mergeCell ref="A12:D12"/>
    <mergeCell ref="E12:H12"/>
    <mergeCell ref="A15:D15"/>
    <mergeCell ref="E15:H15"/>
    <mergeCell ref="A20:I20"/>
    <mergeCell ref="A21:D21"/>
    <mergeCell ref="E21:H21"/>
    <mergeCell ref="A16:I16"/>
    <mergeCell ref="A17:D17"/>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86"/>
  <sheetViews>
    <sheetView view="pageLayout" topLeftCell="A67" zoomScaleNormal="100" workbookViewId="0">
      <selection activeCell="E78" sqref="E78:H78"/>
    </sheetView>
  </sheetViews>
  <sheetFormatPr defaultColWidth="9.140625" defaultRowHeight="15" x14ac:dyDescent="0.25"/>
  <cols>
    <col min="1" max="8" width="9.140625" style="350"/>
    <col min="9" max="9" width="9.140625" style="357"/>
    <col min="10" max="16384" width="9.140625" style="350"/>
  </cols>
  <sheetData>
    <row r="1" spans="1:9" x14ac:dyDescent="0.25">
      <c r="A1" s="447" t="s">
        <v>534</v>
      </c>
      <c r="B1" s="447"/>
      <c r="C1" s="447"/>
      <c r="D1" s="447"/>
      <c r="E1" s="447"/>
      <c r="F1" s="447"/>
      <c r="G1" s="447"/>
      <c r="H1" s="447"/>
      <c r="I1" s="447"/>
    </row>
    <row r="2" spans="1:9" x14ac:dyDescent="0.25">
      <c r="A2" s="447" t="s">
        <v>536</v>
      </c>
      <c r="B2" s="447"/>
      <c r="C2" s="447"/>
      <c r="D2" s="447"/>
      <c r="E2" s="447"/>
      <c r="F2" s="447"/>
      <c r="G2" s="447"/>
      <c r="H2" s="447"/>
      <c r="I2" s="447"/>
    </row>
    <row r="3" spans="1:9" x14ac:dyDescent="0.25">
      <c r="A3" s="519" t="s">
        <v>27</v>
      </c>
      <c r="B3" s="520"/>
      <c r="C3" s="520" t="s">
        <v>539</v>
      </c>
      <c r="D3" s="520"/>
      <c r="E3" s="520"/>
      <c r="F3" s="520"/>
      <c r="G3" s="520"/>
      <c r="H3" s="520"/>
      <c r="I3" s="521"/>
    </row>
    <row r="4" spans="1:9" x14ac:dyDescent="0.25">
      <c r="A4" s="81" t="s">
        <v>29</v>
      </c>
      <c r="B4" s="356" t="s">
        <v>535</v>
      </c>
      <c r="C4" s="351"/>
      <c r="D4" s="351"/>
      <c r="E4" s="351"/>
      <c r="F4" s="351"/>
      <c r="G4" s="351"/>
      <c r="H4" s="351"/>
      <c r="I4" s="83"/>
    </row>
    <row r="5" spans="1:9" x14ac:dyDescent="0.25">
      <c r="A5" s="504"/>
      <c r="B5" s="505"/>
      <c r="C5" s="505"/>
      <c r="D5" s="505"/>
      <c r="E5" s="512"/>
      <c r="F5" s="512"/>
      <c r="G5" s="512"/>
      <c r="H5" s="512"/>
      <c r="I5" s="83"/>
    </row>
    <row r="6" spans="1:9" x14ac:dyDescent="0.25">
      <c r="A6" s="524" t="s">
        <v>1385</v>
      </c>
      <c r="B6" s="525"/>
      <c r="C6" s="525"/>
      <c r="D6" s="525"/>
      <c r="E6" s="525"/>
      <c r="F6" s="525"/>
      <c r="G6" s="525"/>
      <c r="H6" s="525"/>
      <c r="I6" s="526"/>
    </row>
    <row r="7" spans="1:9" x14ac:dyDescent="0.25">
      <c r="A7" s="498" t="s">
        <v>363</v>
      </c>
      <c r="B7" s="499"/>
      <c r="C7" s="499"/>
      <c r="D7" s="499"/>
      <c r="E7" s="499" t="s">
        <v>8</v>
      </c>
      <c r="F7" s="499"/>
      <c r="G7" s="499"/>
      <c r="H7" s="499"/>
      <c r="I7" s="83">
        <v>6</v>
      </c>
    </row>
    <row r="8" spans="1:9" x14ac:dyDescent="0.25">
      <c r="A8" s="498" t="s">
        <v>533</v>
      </c>
      <c r="B8" s="499"/>
      <c r="C8" s="499"/>
      <c r="D8" s="499"/>
      <c r="E8" s="499" t="s">
        <v>532</v>
      </c>
      <c r="F8" s="499"/>
      <c r="G8" s="499"/>
      <c r="H8" s="499"/>
      <c r="I8" s="352">
        <v>9</v>
      </c>
    </row>
    <row r="9" spans="1:9" x14ac:dyDescent="0.25">
      <c r="A9" s="501" t="s">
        <v>1558</v>
      </c>
      <c r="B9" s="501"/>
      <c r="C9" s="501"/>
      <c r="D9" s="501"/>
      <c r="E9" s="501"/>
      <c r="F9" s="501"/>
      <c r="G9" s="501"/>
      <c r="H9" s="501"/>
      <c r="I9" s="86">
        <f>SUM(I7:I8)</f>
        <v>15</v>
      </c>
    </row>
    <row r="10" spans="1:9" x14ac:dyDescent="0.25">
      <c r="A10" s="509" t="s">
        <v>1520</v>
      </c>
      <c r="B10" s="510"/>
      <c r="C10" s="510"/>
      <c r="D10" s="510"/>
      <c r="E10" s="510"/>
      <c r="F10" s="510"/>
      <c r="G10" s="510"/>
      <c r="H10" s="510"/>
      <c r="I10" s="511"/>
    </row>
    <row r="11" spans="1:9" x14ac:dyDescent="0.25">
      <c r="A11" s="718" t="s">
        <v>13</v>
      </c>
      <c r="B11" s="719"/>
      <c r="C11" s="719"/>
      <c r="D11" s="719"/>
      <c r="E11" s="635" t="s">
        <v>136</v>
      </c>
      <c r="F11" s="635"/>
      <c r="G11" s="635"/>
      <c r="H11" s="635"/>
      <c r="I11" s="109">
        <v>3</v>
      </c>
    </row>
    <row r="12" spans="1:9" x14ac:dyDescent="0.25">
      <c r="A12" s="498" t="s">
        <v>380</v>
      </c>
      <c r="B12" s="499"/>
      <c r="C12" s="499"/>
      <c r="D12" s="499"/>
      <c r="E12" s="499" t="s">
        <v>328</v>
      </c>
      <c r="F12" s="499"/>
      <c r="G12" s="499"/>
      <c r="H12" s="499"/>
      <c r="I12" s="83">
        <v>4</v>
      </c>
    </row>
    <row r="13" spans="1:9" x14ac:dyDescent="0.25">
      <c r="A13" s="498" t="s">
        <v>346</v>
      </c>
      <c r="B13" s="499"/>
      <c r="C13" s="499"/>
      <c r="D13" s="499"/>
      <c r="E13" s="499" t="s">
        <v>45</v>
      </c>
      <c r="F13" s="499"/>
      <c r="G13" s="499"/>
      <c r="H13" s="499"/>
      <c r="I13" s="352">
        <v>4</v>
      </c>
    </row>
    <row r="14" spans="1:9" ht="30.75" customHeight="1" x14ac:dyDescent="0.25">
      <c r="A14" s="538" t="s">
        <v>1942</v>
      </c>
      <c r="B14" s="539"/>
      <c r="C14" s="539"/>
      <c r="D14" s="539"/>
      <c r="E14" s="715" t="s">
        <v>508</v>
      </c>
      <c r="F14" s="715"/>
      <c r="G14" s="715"/>
      <c r="H14" s="715"/>
      <c r="I14" s="103">
        <v>6</v>
      </c>
    </row>
    <row r="15" spans="1:9" ht="30" customHeight="1" x14ac:dyDescent="0.25">
      <c r="A15" s="504" t="s">
        <v>138</v>
      </c>
      <c r="B15" s="505"/>
      <c r="C15" s="505"/>
      <c r="D15" s="505"/>
      <c r="E15" s="499" t="s">
        <v>538</v>
      </c>
      <c r="F15" s="499"/>
      <c r="G15" s="499"/>
      <c r="H15" s="499"/>
      <c r="I15" s="83">
        <v>6</v>
      </c>
    </row>
    <row r="16" spans="1:9" x14ac:dyDescent="0.25">
      <c r="A16" s="504" t="s">
        <v>10</v>
      </c>
      <c r="B16" s="505"/>
      <c r="C16" s="505"/>
      <c r="D16" s="505"/>
      <c r="E16" s="512" t="s">
        <v>537</v>
      </c>
      <c r="F16" s="512"/>
      <c r="G16" s="512"/>
      <c r="H16" s="512"/>
      <c r="I16" s="83">
        <v>6</v>
      </c>
    </row>
    <row r="17" spans="1:9" ht="30" customHeight="1" x14ac:dyDescent="0.25">
      <c r="A17" s="504" t="s">
        <v>11</v>
      </c>
      <c r="B17" s="505"/>
      <c r="C17" s="505"/>
      <c r="D17" s="505"/>
      <c r="E17" s="499" t="s">
        <v>159</v>
      </c>
      <c r="F17" s="499"/>
      <c r="G17" s="499"/>
      <c r="H17" s="499"/>
      <c r="I17" s="83">
        <v>6</v>
      </c>
    </row>
    <row r="18" spans="1:9" x14ac:dyDescent="0.25">
      <c r="A18" s="498" t="s">
        <v>347</v>
      </c>
      <c r="B18" s="499"/>
      <c r="C18" s="499"/>
      <c r="D18" s="499"/>
      <c r="E18" s="499" t="s">
        <v>333</v>
      </c>
      <c r="F18" s="499"/>
      <c r="G18" s="499"/>
      <c r="H18" s="499"/>
      <c r="I18" s="352">
        <v>8</v>
      </c>
    </row>
    <row r="19" spans="1:9" x14ac:dyDescent="0.25">
      <c r="A19" s="498" t="s">
        <v>362</v>
      </c>
      <c r="B19" s="499"/>
      <c r="C19" s="499"/>
      <c r="D19" s="499"/>
      <c r="E19" s="499" t="s">
        <v>9</v>
      </c>
      <c r="F19" s="499"/>
      <c r="G19" s="499"/>
      <c r="H19" s="499"/>
      <c r="I19" s="352">
        <v>3</v>
      </c>
    </row>
    <row r="20" spans="1:9" x14ac:dyDescent="0.25">
      <c r="A20" s="500" t="s">
        <v>1575</v>
      </c>
      <c r="B20" s="500"/>
      <c r="C20" s="500"/>
      <c r="D20" s="500"/>
      <c r="E20" s="500"/>
      <c r="F20" s="500"/>
      <c r="G20" s="500"/>
      <c r="H20" s="500"/>
      <c r="I20" s="84">
        <f>SUM(I11:I19)</f>
        <v>46</v>
      </c>
    </row>
    <row r="21" spans="1:9" x14ac:dyDescent="0.25">
      <c r="A21" s="630" t="s">
        <v>1388</v>
      </c>
      <c r="B21" s="630"/>
      <c r="C21" s="630"/>
      <c r="D21" s="630"/>
      <c r="E21" s="630"/>
      <c r="F21" s="630"/>
      <c r="G21" s="630"/>
      <c r="H21" s="630"/>
      <c r="I21" s="124">
        <f>SUM(I9,I20)</f>
        <v>61</v>
      </c>
    </row>
    <row r="22" spans="1:9" x14ac:dyDescent="0.25">
      <c r="A22" s="509" t="s">
        <v>1522</v>
      </c>
      <c r="B22" s="510"/>
      <c r="C22" s="510"/>
      <c r="D22" s="510"/>
      <c r="E22" s="510"/>
      <c r="F22" s="510"/>
      <c r="G22" s="510"/>
      <c r="H22" s="510"/>
      <c r="I22" s="511"/>
    </row>
    <row r="23" spans="1:9" x14ac:dyDescent="0.25">
      <c r="A23" s="718" t="s">
        <v>13</v>
      </c>
      <c r="B23" s="719"/>
      <c r="C23" s="719"/>
      <c r="D23" s="719"/>
      <c r="E23" s="635" t="s">
        <v>136</v>
      </c>
      <c r="F23" s="635"/>
      <c r="G23" s="635"/>
      <c r="H23" s="635"/>
      <c r="I23" s="109">
        <v>3</v>
      </c>
    </row>
    <row r="24" spans="1:9" x14ac:dyDescent="0.25">
      <c r="A24" s="498" t="s">
        <v>380</v>
      </c>
      <c r="B24" s="499"/>
      <c r="C24" s="499"/>
      <c r="D24" s="499"/>
      <c r="E24" s="499" t="s">
        <v>328</v>
      </c>
      <c r="F24" s="499"/>
      <c r="G24" s="499"/>
      <c r="H24" s="499"/>
      <c r="I24" s="83">
        <v>4</v>
      </c>
    </row>
    <row r="25" spans="1:9" x14ac:dyDescent="0.25">
      <c r="A25" s="498" t="s">
        <v>346</v>
      </c>
      <c r="B25" s="499"/>
      <c r="C25" s="499"/>
      <c r="D25" s="499"/>
      <c r="E25" s="499" t="s">
        <v>45</v>
      </c>
      <c r="F25" s="499"/>
      <c r="G25" s="499"/>
      <c r="H25" s="499"/>
      <c r="I25" s="352">
        <v>4</v>
      </c>
    </row>
    <row r="26" spans="1:9" ht="31.5" customHeight="1" x14ac:dyDescent="0.25">
      <c r="A26" s="538" t="s">
        <v>1942</v>
      </c>
      <c r="B26" s="539"/>
      <c r="C26" s="539"/>
      <c r="D26" s="539"/>
      <c r="E26" s="715" t="s">
        <v>508</v>
      </c>
      <c r="F26" s="715"/>
      <c r="G26" s="715"/>
      <c r="H26" s="715"/>
      <c r="I26" s="103">
        <v>6</v>
      </c>
    </row>
    <row r="27" spans="1:9" x14ac:dyDescent="0.25">
      <c r="A27" s="538" t="s">
        <v>2260</v>
      </c>
      <c r="B27" s="539"/>
      <c r="C27" s="539"/>
      <c r="D27" s="539"/>
      <c r="E27" s="715" t="s">
        <v>2261</v>
      </c>
      <c r="F27" s="715"/>
      <c r="G27" s="715"/>
      <c r="H27" s="715"/>
      <c r="I27" s="103">
        <v>3</v>
      </c>
    </row>
    <row r="28" spans="1:9" ht="30" customHeight="1" x14ac:dyDescent="0.25">
      <c r="A28" s="504" t="s">
        <v>138</v>
      </c>
      <c r="B28" s="505"/>
      <c r="C28" s="505"/>
      <c r="D28" s="505"/>
      <c r="E28" s="499" t="s">
        <v>538</v>
      </c>
      <c r="F28" s="499"/>
      <c r="G28" s="499"/>
      <c r="H28" s="499"/>
      <c r="I28" s="83">
        <v>6</v>
      </c>
    </row>
    <row r="29" spans="1:9" x14ac:dyDescent="0.25">
      <c r="A29" s="504" t="s">
        <v>10</v>
      </c>
      <c r="B29" s="505"/>
      <c r="C29" s="505"/>
      <c r="D29" s="505"/>
      <c r="E29" s="512" t="s">
        <v>537</v>
      </c>
      <c r="F29" s="512"/>
      <c r="G29" s="512"/>
      <c r="H29" s="512"/>
      <c r="I29" s="83">
        <v>6</v>
      </c>
    </row>
    <row r="30" spans="1:9" ht="31.5" customHeight="1" x14ac:dyDescent="0.25">
      <c r="A30" s="504" t="s">
        <v>11</v>
      </c>
      <c r="B30" s="505"/>
      <c r="C30" s="505"/>
      <c r="D30" s="505"/>
      <c r="E30" s="499" t="s">
        <v>159</v>
      </c>
      <c r="F30" s="499"/>
      <c r="G30" s="499"/>
      <c r="H30" s="499"/>
      <c r="I30" s="83">
        <v>6</v>
      </c>
    </row>
    <row r="31" spans="1:9" x14ac:dyDescent="0.25">
      <c r="A31" s="498" t="s">
        <v>347</v>
      </c>
      <c r="B31" s="499"/>
      <c r="C31" s="499"/>
      <c r="D31" s="499"/>
      <c r="E31" s="499" t="s">
        <v>333</v>
      </c>
      <c r="F31" s="499"/>
      <c r="G31" s="499"/>
      <c r="H31" s="499"/>
      <c r="I31" s="352">
        <v>8</v>
      </c>
    </row>
    <row r="32" spans="1:9" x14ac:dyDescent="0.25">
      <c r="A32" s="498" t="s">
        <v>362</v>
      </c>
      <c r="B32" s="499"/>
      <c r="C32" s="499"/>
      <c r="D32" s="499"/>
      <c r="E32" s="499" t="s">
        <v>9</v>
      </c>
      <c r="F32" s="499"/>
      <c r="G32" s="499"/>
      <c r="H32" s="499"/>
      <c r="I32" s="352">
        <v>3</v>
      </c>
    </row>
    <row r="33" spans="1:9" x14ac:dyDescent="0.25">
      <c r="A33" s="500" t="s">
        <v>1577</v>
      </c>
      <c r="B33" s="500"/>
      <c r="C33" s="500"/>
      <c r="D33" s="500"/>
      <c r="E33" s="500"/>
      <c r="F33" s="500"/>
      <c r="G33" s="500"/>
      <c r="H33" s="500"/>
      <c r="I33" s="84">
        <f>SUM(I23:I32)</f>
        <v>49</v>
      </c>
    </row>
    <row r="34" spans="1:9" x14ac:dyDescent="0.25">
      <c r="A34" s="630" t="s">
        <v>1545</v>
      </c>
      <c r="B34" s="630"/>
      <c r="C34" s="630"/>
      <c r="D34" s="630"/>
      <c r="E34" s="630"/>
      <c r="F34" s="630"/>
      <c r="G34" s="630"/>
      <c r="H34" s="630"/>
      <c r="I34" s="124">
        <f>SUM(I9,I33)</f>
        <v>64</v>
      </c>
    </row>
    <row r="35" spans="1:9" x14ac:dyDescent="0.25">
      <c r="A35" s="509" t="s">
        <v>1523</v>
      </c>
      <c r="B35" s="510"/>
      <c r="C35" s="510"/>
      <c r="D35" s="510"/>
      <c r="E35" s="510"/>
      <c r="F35" s="510"/>
      <c r="G35" s="510"/>
      <c r="H35" s="510"/>
      <c r="I35" s="511"/>
    </row>
    <row r="36" spans="1:9" x14ac:dyDescent="0.25">
      <c r="A36" s="718" t="s">
        <v>13</v>
      </c>
      <c r="B36" s="719"/>
      <c r="C36" s="719"/>
      <c r="D36" s="719"/>
      <c r="E36" s="635" t="s">
        <v>136</v>
      </c>
      <c r="F36" s="635"/>
      <c r="G36" s="635"/>
      <c r="H36" s="635"/>
      <c r="I36" s="109">
        <v>3</v>
      </c>
    </row>
    <row r="37" spans="1:9" x14ac:dyDescent="0.25">
      <c r="A37" s="498" t="s">
        <v>380</v>
      </c>
      <c r="B37" s="499"/>
      <c r="C37" s="499"/>
      <c r="D37" s="499"/>
      <c r="E37" s="499" t="s">
        <v>328</v>
      </c>
      <c r="F37" s="499"/>
      <c r="G37" s="499"/>
      <c r="H37" s="499"/>
      <c r="I37" s="83">
        <v>4</v>
      </c>
    </row>
    <row r="38" spans="1:9" x14ac:dyDescent="0.25">
      <c r="A38" s="498" t="s">
        <v>346</v>
      </c>
      <c r="B38" s="499"/>
      <c r="C38" s="499"/>
      <c r="D38" s="499"/>
      <c r="E38" s="499" t="s">
        <v>45</v>
      </c>
      <c r="F38" s="499"/>
      <c r="G38" s="499"/>
      <c r="H38" s="499"/>
      <c r="I38" s="352">
        <v>4</v>
      </c>
    </row>
    <row r="39" spans="1:9" ht="31.5" customHeight="1" x14ac:dyDescent="0.25">
      <c r="A39" s="538" t="s">
        <v>1942</v>
      </c>
      <c r="B39" s="539"/>
      <c r="C39" s="539"/>
      <c r="D39" s="539"/>
      <c r="E39" s="715" t="s">
        <v>508</v>
      </c>
      <c r="F39" s="715"/>
      <c r="G39" s="715"/>
      <c r="H39" s="715"/>
      <c r="I39" s="83">
        <v>6</v>
      </c>
    </row>
    <row r="40" spans="1:9" ht="30.75" customHeight="1" x14ac:dyDescent="0.25">
      <c r="A40" s="504" t="s">
        <v>138</v>
      </c>
      <c r="B40" s="505"/>
      <c r="C40" s="505"/>
      <c r="D40" s="505"/>
      <c r="E40" s="499" t="s">
        <v>538</v>
      </c>
      <c r="F40" s="499"/>
      <c r="G40" s="499"/>
      <c r="H40" s="499"/>
      <c r="I40" s="83">
        <v>6</v>
      </c>
    </row>
    <row r="41" spans="1:9" x14ac:dyDescent="0.25">
      <c r="A41" s="504" t="s">
        <v>10</v>
      </c>
      <c r="B41" s="505"/>
      <c r="C41" s="505"/>
      <c r="D41" s="505"/>
      <c r="E41" s="512" t="s">
        <v>537</v>
      </c>
      <c r="F41" s="512"/>
      <c r="G41" s="512"/>
      <c r="H41" s="512"/>
      <c r="I41" s="83">
        <v>3</v>
      </c>
    </row>
    <row r="42" spans="1:9" ht="30.75" customHeight="1" x14ac:dyDescent="0.25">
      <c r="A42" s="504" t="s">
        <v>11</v>
      </c>
      <c r="B42" s="505"/>
      <c r="C42" s="505"/>
      <c r="D42" s="505"/>
      <c r="E42" s="499" t="s">
        <v>159</v>
      </c>
      <c r="F42" s="499"/>
      <c r="G42" s="499"/>
      <c r="H42" s="499"/>
      <c r="I42" s="83">
        <v>6</v>
      </c>
    </row>
    <row r="43" spans="1:9" x14ac:dyDescent="0.25">
      <c r="A43" s="498" t="s">
        <v>347</v>
      </c>
      <c r="B43" s="499"/>
      <c r="C43" s="499"/>
      <c r="D43" s="499"/>
      <c r="E43" s="499" t="s">
        <v>333</v>
      </c>
      <c r="F43" s="499"/>
      <c r="G43" s="499"/>
      <c r="H43" s="499"/>
      <c r="I43" s="352">
        <v>8</v>
      </c>
    </row>
    <row r="44" spans="1:9" x14ac:dyDescent="0.25">
      <c r="A44" s="498" t="s">
        <v>362</v>
      </c>
      <c r="B44" s="499"/>
      <c r="C44" s="499"/>
      <c r="D44" s="499"/>
      <c r="E44" s="499" t="s">
        <v>9</v>
      </c>
      <c r="F44" s="499"/>
      <c r="G44" s="499"/>
      <c r="H44" s="499"/>
      <c r="I44" s="352">
        <v>3</v>
      </c>
    </row>
    <row r="45" spans="1:9" x14ac:dyDescent="0.25">
      <c r="A45" s="498" t="s">
        <v>4</v>
      </c>
      <c r="B45" s="499"/>
      <c r="C45" s="499"/>
      <c r="D45" s="499"/>
      <c r="E45" s="499"/>
      <c r="F45" s="499"/>
      <c r="G45" s="499"/>
      <c r="H45" s="499"/>
      <c r="I45" s="352">
        <v>3</v>
      </c>
    </row>
    <row r="46" spans="1:9" x14ac:dyDescent="0.25">
      <c r="A46" s="500" t="s">
        <v>1578</v>
      </c>
      <c r="B46" s="500"/>
      <c r="C46" s="500"/>
      <c r="D46" s="500"/>
      <c r="E46" s="500"/>
      <c r="F46" s="500"/>
      <c r="G46" s="500"/>
      <c r="H46" s="500"/>
      <c r="I46" s="84">
        <f>SUM(I36:I45)</f>
        <v>46</v>
      </c>
    </row>
    <row r="47" spans="1:9" x14ac:dyDescent="0.25">
      <c r="A47" s="630" t="s">
        <v>1546</v>
      </c>
      <c r="B47" s="630"/>
      <c r="C47" s="630"/>
      <c r="D47" s="630"/>
      <c r="E47" s="630"/>
      <c r="F47" s="630"/>
      <c r="G47" s="630"/>
      <c r="H47" s="630"/>
      <c r="I47" s="124">
        <f>SUM(I9,I46)</f>
        <v>61</v>
      </c>
    </row>
    <row r="48" spans="1:9" x14ac:dyDescent="0.25">
      <c r="A48" s="509" t="s">
        <v>1525</v>
      </c>
      <c r="B48" s="510"/>
      <c r="C48" s="510"/>
      <c r="D48" s="510"/>
      <c r="E48" s="510"/>
      <c r="F48" s="510"/>
      <c r="G48" s="510"/>
      <c r="H48" s="510"/>
      <c r="I48" s="511"/>
    </row>
    <row r="49" spans="1:9" x14ac:dyDescent="0.25">
      <c r="A49" s="718" t="s">
        <v>13</v>
      </c>
      <c r="B49" s="719"/>
      <c r="C49" s="719"/>
      <c r="D49" s="719"/>
      <c r="E49" s="635" t="s">
        <v>136</v>
      </c>
      <c r="F49" s="635"/>
      <c r="G49" s="635"/>
      <c r="H49" s="635"/>
      <c r="I49" s="109">
        <v>3</v>
      </c>
    </row>
    <row r="50" spans="1:9" x14ac:dyDescent="0.25">
      <c r="A50" s="498" t="s">
        <v>380</v>
      </c>
      <c r="B50" s="499"/>
      <c r="C50" s="499"/>
      <c r="D50" s="499"/>
      <c r="E50" s="499" t="s">
        <v>328</v>
      </c>
      <c r="F50" s="499"/>
      <c r="G50" s="499"/>
      <c r="H50" s="499"/>
      <c r="I50" s="83">
        <v>4</v>
      </c>
    </row>
    <row r="51" spans="1:9" x14ac:dyDescent="0.25">
      <c r="A51" s="498" t="s">
        <v>346</v>
      </c>
      <c r="B51" s="499"/>
      <c r="C51" s="499"/>
      <c r="D51" s="499"/>
      <c r="E51" s="499" t="s">
        <v>45</v>
      </c>
      <c r="F51" s="499"/>
      <c r="G51" s="499"/>
      <c r="H51" s="499"/>
      <c r="I51" s="352">
        <v>4</v>
      </c>
    </row>
    <row r="52" spans="1:9" ht="31.5" customHeight="1" x14ac:dyDescent="0.25">
      <c r="A52" s="538" t="s">
        <v>1942</v>
      </c>
      <c r="B52" s="539"/>
      <c r="C52" s="539"/>
      <c r="D52" s="539"/>
      <c r="E52" s="715" t="s">
        <v>508</v>
      </c>
      <c r="F52" s="715"/>
      <c r="G52" s="715"/>
      <c r="H52" s="715"/>
      <c r="I52" s="103">
        <v>6</v>
      </c>
    </row>
    <row r="53" spans="1:9" ht="30" customHeight="1" x14ac:dyDescent="0.25">
      <c r="A53" s="504" t="s">
        <v>138</v>
      </c>
      <c r="B53" s="505"/>
      <c r="C53" s="505"/>
      <c r="D53" s="505"/>
      <c r="E53" s="499" t="s">
        <v>538</v>
      </c>
      <c r="F53" s="499"/>
      <c r="G53" s="499"/>
      <c r="H53" s="499"/>
      <c r="I53" s="83">
        <v>6</v>
      </c>
    </row>
    <row r="54" spans="1:9" x14ac:dyDescent="0.25">
      <c r="A54" s="504" t="s">
        <v>10</v>
      </c>
      <c r="B54" s="505"/>
      <c r="C54" s="505"/>
      <c r="D54" s="505"/>
      <c r="E54" s="539" t="s">
        <v>537</v>
      </c>
      <c r="F54" s="539"/>
      <c r="G54" s="539"/>
      <c r="H54" s="539"/>
      <c r="I54" s="83">
        <v>6</v>
      </c>
    </row>
    <row r="55" spans="1:9" ht="28.5" customHeight="1" x14ac:dyDescent="0.25">
      <c r="A55" s="504" t="s">
        <v>11</v>
      </c>
      <c r="B55" s="505"/>
      <c r="C55" s="505"/>
      <c r="D55" s="505"/>
      <c r="E55" s="499" t="s">
        <v>159</v>
      </c>
      <c r="F55" s="499"/>
      <c r="G55" s="499"/>
      <c r="H55" s="499"/>
      <c r="I55" s="83">
        <v>6</v>
      </c>
    </row>
    <row r="56" spans="1:9" x14ac:dyDescent="0.25">
      <c r="A56" s="498" t="s">
        <v>347</v>
      </c>
      <c r="B56" s="499"/>
      <c r="C56" s="499"/>
      <c r="D56" s="499"/>
      <c r="E56" s="499" t="s">
        <v>333</v>
      </c>
      <c r="F56" s="499"/>
      <c r="G56" s="499"/>
      <c r="H56" s="499"/>
      <c r="I56" s="352">
        <v>8</v>
      </c>
    </row>
    <row r="57" spans="1:9" x14ac:dyDescent="0.25">
      <c r="A57" s="498" t="s">
        <v>362</v>
      </c>
      <c r="B57" s="499"/>
      <c r="C57" s="499"/>
      <c r="D57" s="499"/>
      <c r="E57" s="499" t="s">
        <v>9</v>
      </c>
      <c r="F57" s="499"/>
      <c r="G57" s="499"/>
      <c r="H57" s="499"/>
      <c r="I57" s="352">
        <v>3</v>
      </c>
    </row>
    <row r="58" spans="1:9" x14ac:dyDescent="0.25">
      <c r="A58" s="500" t="s">
        <v>1580</v>
      </c>
      <c r="B58" s="500"/>
      <c r="C58" s="500"/>
      <c r="D58" s="500"/>
      <c r="E58" s="500"/>
      <c r="F58" s="500"/>
      <c r="G58" s="500"/>
      <c r="H58" s="500"/>
      <c r="I58" s="84">
        <f>SUM(I49:I57)</f>
        <v>46</v>
      </c>
    </row>
    <row r="59" spans="1:9" x14ac:dyDescent="0.25">
      <c r="A59" s="630" t="s">
        <v>1548</v>
      </c>
      <c r="B59" s="630"/>
      <c r="C59" s="630"/>
      <c r="D59" s="630"/>
      <c r="E59" s="630"/>
      <c r="F59" s="630"/>
      <c r="G59" s="630"/>
      <c r="H59" s="630"/>
      <c r="I59" s="124">
        <f>SUM(I9,I58)</f>
        <v>61</v>
      </c>
    </row>
    <row r="60" spans="1:9" x14ac:dyDescent="0.25">
      <c r="A60" s="509" t="s">
        <v>1526</v>
      </c>
      <c r="B60" s="510"/>
      <c r="C60" s="510"/>
      <c r="D60" s="510"/>
      <c r="E60" s="510"/>
      <c r="F60" s="510"/>
      <c r="G60" s="510"/>
      <c r="H60" s="510"/>
      <c r="I60" s="511"/>
    </row>
    <row r="61" spans="1:9" x14ac:dyDescent="0.25">
      <c r="A61" s="718" t="s">
        <v>13</v>
      </c>
      <c r="B61" s="719"/>
      <c r="C61" s="719"/>
      <c r="D61" s="719"/>
      <c r="E61" s="635" t="s">
        <v>136</v>
      </c>
      <c r="F61" s="635"/>
      <c r="G61" s="635"/>
      <c r="H61" s="635"/>
      <c r="I61" s="109">
        <v>3</v>
      </c>
    </row>
    <row r="62" spans="1:9" x14ac:dyDescent="0.25">
      <c r="A62" s="498" t="s">
        <v>380</v>
      </c>
      <c r="B62" s="499"/>
      <c r="C62" s="499"/>
      <c r="D62" s="499"/>
      <c r="E62" s="499" t="s">
        <v>328</v>
      </c>
      <c r="F62" s="499"/>
      <c r="G62" s="499"/>
      <c r="H62" s="499"/>
      <c r="I62" s="83">
        <v>4</v>
      </c>
    </row>
    <row r="63" spans="1:9" x14ac:dyDescent="0.25">
      <c r="A63" s="498" t="s">
        <v>346</v>
      </c>
      <c r="B63" s="499"/>
      <c r="C63" s="499"/>
      <c r="D63" s="499"/>
      <c r="E63" s="499" t="s">
        <v>45</v>
      </c>
      <c r="F63" s="499"/>
      <c r="G63" s="499"/>
      <c r="H63" s="499"/>
      <c r="I63" s="352">
        <v>4</v>
      </c>
    </row>
    <row r="64" spans="1:9" x14ac:dyDescent="0.25">
      <c r="A64" s="538" t="s">
        <v>1942</v>
      </c>
      <c r="B64" s="539"/>
      <c r="C64" s="539"/>
      <c r="D64" s="539"/>
      <c r="E64" s="715" t="s">
        <v>508</v>
      </c>
      <c r="F64" s="715"/>
      <c r="G64" s="715"/>
      <c r="H64" s="715"/>
      <c r="I64" s="103">
        <v>6</v>
      </c>
    </row>
    <row r="65" spans="1:9" ht="30.75" customHeight="1" x14ac:dyDescent="0.25">
      <c r="A65" s="504" t="s">
        <v>138</v>
      </c>
      <c r="B65" s="505"/>
      <c r="C65" s="505"/>
      <c r="D65" s="505"/>
      <c r="E65" s="499" t="s">
        <v>1531</v>
      </c>
      <c r="F65" s="499"/>
      <c r="G65" s="499"/>
      <c r="H65" s="499"/>
      <c r="I65" s="83">
        <v>6</v>
      </c>
    </row>
    <row r="66" spans="1:9" x14ac:dyDescent="0.25">
      <c r="A66" s="504" t="s">
        <v>10</v>
      </c>
      <c r="B66" s="505"/>
      <c r="C66" s="505"/>
      <c r="D66" s="505"/>
      <c r="E66" s="512" t="s">
        <v>537</v>
      </c>
      <c r="F66" s="512"/>
      <c r="G66" s="512"/>
      <c r="H66" s="512"/>
      <c r="I66" s="83">
        <v>3</v>
      </c>
    </row>
    <row r="67" spans="1:9" ht="29.25" customHeight="1" x14ac:dyDescent="0.25">
      <c r="A67" s="504" t="s">
        <v>11</v>
      </c>
      <c r="B67" s="505"/>
      <c r="C67" s="505"/>
      <c r="D67" s="505"/>
      <c r="E67" s="499" t="s">
        <v>159</v>
      </c>
      <c r="F67" s="499"/>
      <c r="G67" s="499"/>
      <c r="H67" s="499"/>
      <c r="I67" s="83">
        <v>6</v>
      </c>
    </row>
    <row r="68" spans="1:9" x14ac:dyDescent="0.25">
      <c r="A68" s="498" t="s">
        <v>347</v>
      </c>
      <c r="B68" s="499"/>
      <c r="C68" s="499"/>
      <c r="D68" s="499"/>
      <c r="E68" s="499" t="s">
        <v>333</v>
      </c>
      <c r="F68" s="499"/>
      <c r="G68" s="499"/>
      <c r="H68" s="499"/>
      <c r="I68" s="352">
        <v>8</v>
      </c>
    </row>
    <row r="69" spans="1:9" x14ac:dyDescent="0.25">
      <c r="A69" s="498" t="s">
        <v>362</v>
      </c>
      <c r="B69" s="499"/>
      <c r="C69" s="499"/>
      <c r="D69" s="499"/>
      <c r="E69" s="499" t="s">
        <v>9</v>
      </c>
      <c r="F69" s="499"/>
      <c r="G69" s="499"/>
      <c r="H69" s="499"/>
      <c r="I69" s="352">
        <v>3</v>
      </c>
    </row>
    <row r="70" spans="1:9" ht="15" customHeight="1" x14ac:dyDescent="0.25">
      <c r="A70" s="500" t="s">
        <v>1572</v>
      </c>
      <c r="B70" s="500"/>
      <c r="C70" s="500"/>
      <c r="D70" s="500"/>
      <c r="E70" s="500"/>
      <c r="F70" s="500"/>
      <c r="G70" s="500"/>
      <c r="H70" s="500"/>
      <c r="I70" s="84">
        <f>SUM(I62:I69)</f>
        <v>40</v>
      </c>
    </row>
    <row r="71" spans="1:9" x14ac:dyDescent="0.25">
      <c r="A71" s="630" t="s">
        <v>1543</v>
      </c>
      <c r="B71" s="630"/>
      <c r="C71" s="630"/>
      <c r="D71" s="630"/>
      <c r="E71" s="630"/>
      <c r="F71" s="630"/>
      <c r="G71" s="630"/>
      <c r="H71" s="630"/>
      <c r="I71" s="124">
        <f>SUM(I9,I70)</f>
        <v>55</v>
      </c>
    </row>
    <row r="72" spans="1:9" x14ac:dyDescent="0.25">
      <c r="A72" s="509" t="s">
        <v>1527</v>
      </c>
      <c r="B72" s="510"/>
      <c r="C72" s="510"/>
      <c r="D72" s="510"/>
      <c r="E72" s="510"/>
      <c r="F72" s="510"/>
      <c r="G72" s="510"/>
      <c r="H72" s="510"/>
      <c r="I72" s="511"/>
    </row>
    <row r="73" spans="1:9" ht="30" customHeight="1" x14ac:dyDescent="0.25">
      <c r="A73" s="583" t="s">
        <v>331</v>
      </c>
      <c r="B73" s="584"/>
      <c r="C73" s="584"/>
      <c r="D73" s="584"/>
      <c r="E73" s="635" t="s">
        <v>2449</v>
      </c>
      <c r="F73" s="635"/>
      <c r="G73" s="635"/>
      <c r="H73" s="635"/>
      <c r="I73" s="109">
        <v>3</v>
      </c>
    </row>
    <row r="74" spans="1:9" x14ac:dyDescent="0.25">
      <c r="A74" s="538" t="s">
        <v>1561</v>
      </c>
      <c r="B74" s="539"/>
      <c r="C74" s="539"/>
      <c r="D74" s="539"/>
      <c r="E74" s="715" t="s">
        <v>1417</v>
      </c>
      <c r="F74" s="715"/>
      <c r="G74" s="715"/>
      <c r="H74" s="715"/>
      <c r="I74" s="83">
        <v>6</v>
      </c>
    </row>
    <row r="75" spans="1:9" x14ac:dyDescent="0.25">
      <c r="A75" s="572" t="s">
        <v>1533</v>
      </c>
      <c r="B75" s="512"/>
      <c r="C75" s="512"/>
      <c r="D75" s="512"/>
      <c r="E75" s="512" t="s">
        <v>1532</v>
      </c>
      <c r="F75" s="512"/>
      <c r="G75" s="512"/>
      <c r="H75" s="512"/>
      <c r="I75" s="83">
        <v>3</v>
      </c>
    </row>
    <row r="76" spans="1:9" ht="31.5" customHeight="1" x14ac:dyDescent="0.25">
      <c r="A76" s="504" t="s">
        <v>2422</v>
      </c>
      <c r="B76" s="505"/>
      <c r="C76" s="505"/>
      <c r="D76" s="505"/>
      <c r="E76" s="506" t="s">
        <v>2450</v>
      </c>
      <c r="F76" s="506"/>
      <c r="G76" s="506"/>
      <c r="H76" s="506"/>
      <c r="I76" s="83">
        <v>3</v>
      </c>
    </row>
    <row r="77" spans="1:9" ht="31.5" customHeight="1" x14ac:dyDescent="0.25">
      <c r="A77" s="504" t="s">
        <v>2</v>
      </c>
      <c r="B77" s="505"/>
      <c r="C77" s="505"/>
      <c r="D77" s="505"/>
      <c r="E77" s="507" t="s">
        <v>2536</v>
      </c>
      <c r="F77" s="507"/>
      <c r="G77" s="507"/>
      <c r="H77" s="507"/>
      <c r="I77" s="83">
        <v>6</v>
      </c>
    </row>
    <row r="78" spans="1:9" ht="48.75" customHeight="1" x14ac:dyDescent="0.25">
      <c r="A78" s="504" t="s">
        <v>1887</v>
      </c>
      <c r="B78" s="505"/>
      <c r="C78" s="505"/>
      <c r="D78" s="505"/>
      <c r="E78" s="505" t="s">
        <v>2671</v>
      </c>
      <c r="F78" s="505"/>
      <c r="G78" s="505"/>
      <c r="H78" s="505"/>
      <c r="I78" s="83">
        <v>6</v>
      </c>
    </row>
    <row r="79" spans="1:9" x14ac:dyDescent="0.25">
      <c r="A79" s="498" t="s">
        <v>37</v>
      </c>
      <c r="B79" s="499"/>
      <c r="C79" s="499"/>
      <c r="D79" s="499"/>
      <c r="E79" s="499" t="s">
        <v>83</v>
      </c>
      <c r="F79" s="499"/>
      <c r="G79" s="499"/>
      <c r="H79" s="499"/>
      <c r="I79" s="83">
        <v>8</v>
      </c>
    </row>
    <row r="80" spans="1:9" ht="61.5" customHeight="1" x14ac:dyDescent="0.25">
      <c r="A80" s="504" t="s">
        <v>37</v>
      </c>
      <c r="B80" s="505"/>
      <c r="C80" s="505"/>
      <c r="D80" s="505"/>
      <c r="E80" s="499" t="s">
        <v>2431</v>
      </c>
      <c r="F80" s="499"/>
      <c r="G80" s="499"/>
      <c r="H80" s="499"/>
      <c r="I80" s="83">
        <v>8</v>
      </c>
    </row>
    <row r="81" spans="1:9" x14ac:dyDescent="0.25">
      <c r="A81" s="716" t="s">
        <v>4</v>
      </c>
      <c r="B81" s="717"/>
      <c r="C81" s="717"/>
      <c r="D81" s="717"/>
      <c r="E81" s="717"/>
      <c r="F81" s="717"/>
      <c r="G81" s="717"/>
      <c r="H81" s="717"/>
      <c r="I81" s="115">
        <v>4</v>
      </c>
    </row>
    <row r="82" spans="1:9" x14ac:dyDescent="0.25">
      <c r="A82" s="694" t="s">
        <v>1571</v>
      </c>
      <c r="B82" s="694"/>
      <c r="C82" s="694"/>
      <c r="D82" s="694"/>
      <c r="E82" s="694"/>
      <c r="F82" s="694"/>
      <c r="G82" s="694"/>
      <c r="H82" s="694"/>
      <c r="I82" s="157">
        <f>SUM(I73:I81)</f>
        <v>47</v>
      </c>
    </row>
    <row r="83" spans="1:9" x14ac:dyDescent="0.25">
      <c r="A83" s="630" t="s">
        <v>1396</v>
      </c>
      <c r="B83" s="630"/>
      <c r="C83" s="630"/>
      <c r="D83" s="630"/>
      <c r="E83" s="630"/>
      <c r="F83" s="630"/>
      <c r="G83" s="630"/>
      <c r="H83" s="630"/>
      <c r="I83" s="124">
        <f>SUM(I9,I82)</f>
        <v>62</v>
      </c>
    </row>
    <row r="84" spans="1:9" x14ac:dyDescent="0.25">
      <c r="A84" s="502" t="s">
        <v>6</v>
      </c>
      <c r="B84" s="502"/>
      <c r="C84" s="502"/>
      <c r="D84" s="502"/>
      <c r="E84" s="502"/>
      <c r="F84" s="502"/>
      <c r="G84" s="502"/>
      <c r="H84" s="502"/>
      <c r="I84" s="502"/>
    </row>
    <row r="85" spans="1:9" ht="60" customHeight="1" x14ac:dyDescent="0.25">
      <c r="A85" s="503" t="s">
        <v>2421</v>
      </c>
      <c r="B85" s="503"/>
      <c r="C85" s="503"/>
      <c r="D85" s="503"/>
      <c r="E85" s="503"/>
      <c r="F85" s="503"/>
      <c r="G85" s="503"/>
      <c r="H85" s="503"/>
      <c r="I85" s="503"/>
    </row>
    <row r="86" spans="1:9" x14ac:dyDescent="0.25">
      <c r="A86" s="527" t="s">
        <v>560</v>
      </c>
      <c r="B86" s="527"/>
      <c r="C86" s="527" t="s">
        <v>1361</v>
      </c>
      <c r="D86" s="527"/>
      <c r="E86" s="359"/>
      <c r="F86" s="359"/>
      <c r="G86" s="359"/>
      <c r="H86" s="359"/>
      <c r="I86" s="93"/>
    </row>
  </sheetData>
  <sheetProtection password="CA9D" sheet="1" objects="1" scenarios="1"/>
  <mergeCells count="146">
    <mergeCell ref="A1:I1"/>
    <mergeCell ref="A2:I2"/>
    <mergeCell ref="A3:B3"/>
    <mergeCell ref="C3:I3"/>
    <mergeCell ref="A5:D5"/>
    <mergeCell ref="E5:H5"/>
    <mergeCell ref="A10:I10"/>
    <mergeCell ref="A11:D11"/>
    <mergeCell ref="E11:H11"/>
    <mergeCell ref="A12:D12"/>
    <mergeCell ref="E12:H12"/>
    <mergeCell ref="A13:D13"/>
    <mergeCell ref="E13:H13"/>
    <mergeCell ref="A6:I6"/>
    <mergeCell ref="A7:D7"/>
    <mergeCell ref="E7:H7"/>
    <mergeCell ref="A8:D8"/>
    <mergeCell ref="E8:H8"/>
    <mergeCell ref="A9:H9"/>
    <mergeCell ref="A17:D17"/>
    <mergeCell ref="E17:H17"/>
    <mergeCell ref="A18:D18"/>
    <mergeCell ref="E18:H18"/>
    <mergeCell ref="A19:D19"/>
    <mergeCell ref="E19:H19"/>
    <mergeCell ref="A14:D14"/>
    <mergeCell ref="E14:H14"/>
    <mergeCell ref="A15:D15"/>
    <mergeCell ref="E15:H15"/>
    <mergeCell ref="A16:D16"/>
    <mergeCell ref="E16:H16"/>
    <mergeCell ref="A25:D25"/>
    <mergeCell ref="E25:H25"/>
    <mergeCell ref="A26:D26"/>
    <mergeCell ref="E26:H26"/>
    <mergeCell ref="A27:D27"/>
    <mergeCell ref="E27:H27"/>
    <mergeCell ref="A20:H20"/>
    <mergeCell ref="A21:H21"/>
    <mergeCell ref="A22:I22"/>
    <mergeCell ref="A23:D23"/>
    <mergeCell ref="E23:H23"/>
    <mergeCell ref="A24:D24"/>
    <mergeCell ref="E24:H24"/>
    <mergeCell ref="A31:D31"/>
    <mergeCell ref="E31:H31"/>
    <mergeCell ref="A32:D32"/>
    <mergeCell ref="E32:H32"/>
    <mergeCell ref="A33:H33"/>
    <mergeCell ref="A34:H34"/>
    <mergeCell ref="A28:D28"/>
    <mergeCell ref="E28:H28"/>
    <mergeCell ref="A29:D29"/>
    <mergeCell ref="E29:H29"/>
    <mergeCell ref="A30:D30"/>
    <mergeCell ref="E30:H30"/>
    <mergeCell ref="A39:D39"/>
    <mergeCell ref="E39:H39"/>
    <mergeCell ref="A40:D40"/>
    <mergeCell ref="E40:H40"/>
    <mergeCell ref="A41:D41"/>
    <mergeCell ref="E41:H41"/>
    <mergeCell ref="A35:I35"/>
    <mergeCell ref="A36:D36"/>
    <mergeCell ref="E36:H36"/>
    <mergeCell ref="A37:D37"/>
    <mergeCell ref="E37:H37"/>
    <mergeCell ref="A38:D38"/>
    <mergeCell ref="E38:H38"/>
    <mergeCell ref="A45:D45"/>
    <mergeCell ref="E45:H45"/>
    <mergeCell ref="A46:H46"/>
    <mergeCell ref="A47:H47"/>
    <mergeCell ref="A48:I48"/>
    <mergeCell ref="A49:D49"/>
    <mergeCell ref="E49:H49"/>
    <mergeCell ref="A42:D42"/>
    <mergeCell ref="E42:H42"/>
    <mergeCell ref="A43:D43"/>
    <mergeCell ref="E43:H43"/>
    <mergeCell ref="A44:D44"/>
    <mergeCell ref="E44:H44"/>
    <mergeCell ref="A53:D53"/>
    <mergeCell ref="E53:H53"/>
    <mergeCell ref="A54:D54"/>
    <mergeCell ref="E54:H54"/>
    <mergeCell ref="A55:D55"/>
    <mergeCell ref="E55:H55"/>
    <mergeCell ref="A50:D50"/>
    <mergeCell ref="E50:H50"/>
    <mergeCell ref="A51:D51"/>
    <mergeCell ref="E51:H51"/>
    <mergeCell ref="A52:D52"/>
    <mergeCell ref="E52:H52"/>
    <mergeCell ref="A60:I60"/>
    <mergeCell ref="A61:D61"/>
    <mergeCell ref="E61:H61"/>
    <mergeCell ref="A62:D62"/>
    <mergeCell ref="E62:H62"/>
    <mergeCell ref="A63:D63"/>
    <mergeCell ref="E63:H63"/>
    <mergeCell ref="A56:D56"/>
    <mergeCell ref="E56:H56"/>
    <mergeCell ref="A57:D57"/>
    <mergeCell ref="E57:H57"/>
    <mergeCell ref="A58:H58"/>
    <mergeCell ref="A59:H59"/>
    <mergeCell ref="A67:D67"/>
    <mergeCell ref="E67:H67"/>
    <mergeCell ref="A68:D68"/>
    <mergeCell ref="E68:H68"/>
    <mergeCell ref="A69:D69"/>
    <mergeCell ref="E69:H69"/>
    <mergeCell ref="A64:D64"/>
    <mergeCell ref="E64:H64"/>
    <mergeCell ref="A65:D65"/>
    <mergeCell ref="E65:H65"/>
    <mergeCell ref="A66:D66"/>
    <mergeCell ref="E66:H66"/>
    <mergeCell ref="A75:D75"/>
    <mergeCell ref="E75:H75"/>
    <mergeCell ref="A76:D76"/>
    <mergeCell ref="E76:H76"/>
    <mergeCell ref="A77:D77"/>
    <mergeCell ref="E77:H77"/>
    <mergeCell ref="A70:H70"/>
    <mergeCell ref="A71:H71"/>
    <mergeCell ref="A72:I72"/>
    <mergeCell ref="A73:D73"/>
    <mergeCell ref="E73:H73"/>
    <mergeCell ref="A74:D74"/>
    <mergeCell ref="E74:H74"/>
    <mergeCell ref="A86:B86"/>
    <mergeCell ref="C86:D86"/>
    <mergeCell ref="A81:D81"/>
    <mergeCell ref="E81:H81"/>
    <mergeCell ref="A82:H82"/>
    <mergeCell ref="A83:H83"/>
    <mergeCell ref="A84:I84"/>
    <mergeCell ref="A85:I85"/>
    <mergeCell ref="A78:D78"/>
    <mergeCell ref="E78:H78"/>
    <mergeCell ref="A79:D79"/>
    <mergeCell ref="E79:H79"/>
    <mergeCell ref="A80:D80"/>
    <mergeCell ref="E80:H80"/>
  </mergeCells>
  <hyperlinks>
    <hyperlink ref="A86" location="'Table of Contents'!A1" display="table of contents"/>
    <hyperlink ref="C86:D86" location="'Programs by University'!A1" display="programs by university"/>
  </hyperlinks>
  <pageMargins left="1" right="1" top="0.60416666666666663" bottom="0.69791666666666663" header="0.5" footer="0.5"/>
  <pageSetup orientation="portrait" r:id="rId1"/>
  <headerFooter>
    <oddFooter>&amp;C&amp;P</oddFooter>
  </headerFooter>
  <rowBreaks count="2" manualBreakCount="2">
    <brk id="34" max="16383" man="1"/>
    <brk id="7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5"/>
  <sheetViews>
    <sheetView view="pageLayout" zoomScaleNormal="100" workbookViewId="0">
      <selection activeCell="E20" sqref="E20:H20"/>
    </sheetView>
  </sheetViews>
  <sheetFormatPr defaultColWidth="9.140625" defaultRowHeight="15" x14ac:dyDescent="0.25"/>
  <cols>
    <col min="1" max="8" width="9.140625" style="350"/>
    <col min="9" max="9" width="9.140625" style="357"/>
    <col min="10" max="16384" width="9.140625" style="350"/>
  </cols>
  <sheetData>
    <row r="1" spans="1:9" x14ac:dyDescent="0.25">
      <c r="A1" s="447" t="s">
        <v>243</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190</v>
      </c>
      <c r="C4" s="351"/>
      <c r="D4" s="351"/>
      <c r="E4" s="351"/>
      <c r="F4" s="351"/>
      <c r="G4" s="351"/>
      <c r="H4" s="351"/>
      <c r="I4" s="83"/>
    </row>
    <row r="5" spans="1:9" x14ac:dyDescent="0.25">
      <c r="A5" s="672"/>
      <c r="B5" s="673"/>
      <c r="C5" s="673"/>
      <c r="D5" s="673"/>
      <c r="E5" s="673"/>
      <c r="F5" s="673"/>
      <c r="G5" s="673"/>
      <c r="H5" s="673"/>
      <c r="I5" s="674"/>
    </row>
    <row r="6" spans="1:9" ht="15" customHeight="1" x14ac:dyDescent="0.25">
      <c r="A6" s="634" t="s">
        <v>360</v>
      </c>
      <c r="B6" s="635"/>
      <c r="C6" s="635"/>
      <c r="D6" s="635"/>
      <c r="E6" s="635" t="s">
        <v>164</v>
      </c>
      <c r="F6" s="635"/>
      <c r="G6" s="635"/>
      <c r="H6" s="635"/>
      <c r="I6" s="109">
        <v>3</v>
      </c>
    </row>
    <row r="7" spans="1:9" ht="29.25" customHeight="1" x14ac:dyDescent="0.25">
      <c r="A7" s="504" t="s">
        <v>331</v>
      </c>
      <c r="B7" s="505"/>
      <c r="C7" s="505"/>
      <c r="D7" s="505"/>
      <c r="E7" s="499" t="s">
        <v>2449</v>
      </c>
      <c r="F7" s="499"/>
      <c r="G7" s="499"/>
      <c r="H7" s="499"/>
      <c r="I7" s="83">
        <v>3</v>
      </c>
    </row>
    <row r="8" spans="1:9" ht="15" customHeight="1" x14ac:dyDescent="0.25">
      <c r="A8" s="498" t="s">
        <v>24</v>
      </c>
      <c r="B8" s="499"/>
      <c r="C8" s="499"/>
      <c r="D8" s="499"/>
      <c r="E8" s="499" t="s">
        <v>25</v>
      </c>
      <c r="F8" s="499"/>
      <c r="G8" s="499"/>
      <c r="H8" s="499"/>
      <c r="I8" s="83">
        <v>3</v>
      </c>
    </row>
    <row r="9" spans="1:9" ht="30" customHeight="1" x14ac:dyDescent="0.25">
      <c r="A9" s="504" t="s">
        <v>2403</v>
      </c>
      <c r="B9" s="505"/>
      <c r="C9" s="505"/>
      <c r="D9" s="505"/>
      <c r="E9" s="499" t="s">
        <v>176</v>
      </c>
      <c r="F9" s="499"/>
      <c r="G9" s="499"/>
      <c r="H9" s="499"/>
      <c r="I9" s="83">
        <v>8</v>
      </c>
    </row>
    <row r="10" spans="1:9" x14ac:dyDescent="0.25">
      <c r="A10" s="498" t="s">
        <v>112</v>
      </c>
      <c r="B10" s="499"/>
      <c r="C10" s="499"/>
      <c r="D10" s="499"/>
      <c r="E10" s="499" t="s">
        <v>189</v>
      </c>
      <c r="F10" s="499"/>
      <c r="G10" s="499"/>
      <c r="H10" s="499"/>
      <c r="I10" s="83">
        <v>3</v>
      </c>
    </row>
    <row r="11" spans="1:9" x14ac:dyDescent="0.25">
      <c r="A11" s="498" t="s">
        <v>182</v>
      </c>
      <c r="B11" s="499"/>
      <c r="C11" s="499"/>
      <c r="D11" s="499"/>
      <c r="E11" s="499" t="s">
        <v>187</v>
      </c>
      <c r="F11" s="499"/>
      <c r="G11" s="499"/>
      <c r="H11" s="499"/>
      <c r="I11" s="83">
        <v>3</v>
      </c>
    </row>
    <row r="12" spans="1:9" x14ac:dyDescent="0.25">
      <c r="A12" s="498" t="s">
        <v>181</v>
      </c>
      <c r="B12" s="499"/>
      <c r="C12" s="499"/>
      <c r="D12" s="499"/>
      <c r="E12" s="499" t="s">
        <v>186</v>
      </c>
      <c r="F12" s="499"/>
      <c r="G12" s="499"/>
      <c r="H12" s="499"/>
      <c r="I12" s="83">
        <v>3</v>
      </c>
    </row>
    <row r="13" spans="1:9" x14ac:dyDescent="0.25">
      <c r="A13" s="498" t="s">
        <v>183</v>
      </c>
      <c r="B13" s="499"/>
      <c r="C13" s="499"/>
      <c r="D13" s="499"/>
      <c r="E13" s="499" t="s">
        <v>188</v>
      </c>
      <c r="F13" s="499"/>
      <c r="G13" s="499"/>
      <c r="H13" s="499"/>
      <c r="I13" s="83">
        <v>3</v>
      </c>
    </row>
    <row r="14" spans="1:9" x14ac:dyDescent="0.25">
      <c r="A14" s="498" t="s">
        <v>363</v>
      </c>
      <c r="B14" s="499"/>
      <c r="C14" s="499"/>
      <c r="D14" s="499"/>
      <c r="E14" s="499" t="s">
        <v>8</v>
      </c>
      <c r="F14" s="499"/>
      <c r="G14" s="499"/>
      <c r="H14" s="499"/>
      <c r="I14" s="83">
        <v>6</v>
      </c>
    </row>
    <row r="15" spans="1:9" ht="25.5" customHeight="1" x14ac:dyDescent="0.25">
      <c r="A15" s="504" t="s">
        <v>2422</v>
      </c>
      <c r="B15" s="505"/>
      <c r="C15" s="505"/>
      <c r="D15" s="505"/>
      <c r="E15" s="506" t="s">
        <v>2450</v>
      </c>
      <c r="F15" s="506"/>
      <c r="G15" s="506"/>
      <c r="H15" s="506"/>
      <c r="I15" s="83">
        <v>3</v>
      </c>
    </row>
    <row r="16" spans="1:9" ht="27" customHeight="1" x14ac:dyDescent="0.25">
      <c r="A16" s="504" t="s">
        <v>2</v>
      </c>
      <c r="B16" s="505"/>
      <c r="C16" s="505"/>
      <c r="D16" s="505"/>
      <c r="E16" s="507" t="s">
        <v>2536</v>
      </c>
      <c r="F16" s="507"/>
      <c r="G16" s="507"/>
      <c r="H16" s="507"/>
      <c r="I16" s="83">
        <v>6</v>
      </c>
    </row>
    <row r="17" spans="1:9" ht="31.5" customHeight="1" x14ac:dyDescent="0.25">
      <c r="A17" s="504" t="s">
        <v>15</v>
      </c>
      <c r="B17" s="505"/>
      <c r="C17" s="505"/>
      <c r="D17" s="505"/>
      <c r="E17" s="499" t="s">
        <v>80</v>
      </c>
      <c r="F17" s="499"/>
      <c r="G17" s="499"/>
      <c r="H17" s="499"/>
      <c r="I17" s="83">
        <v>3</v>
      </c>
    </row>
    <row r="18" spans="1:9" ht="15" customHeight="1" x14ac:dyDescent="0.25">
      <c r="A18" s="498" t="s">
        <v>147</v>
      </c>
      <c r="B18" s="499"/>
      <c r="C18" s="499"/>
      <c r="D18" s="499"/>
      <c r="E18" s="499" t="s">
        <v>111</v>
      </c>
      <c r="F18" s="499"/>
      <c r="G18" s="499"/>
      <c r="H18" s="499"/>
      <c r="I18" s="83">
        <v>3</v>
      </c>
    </row>
    <row r="19" spans="1:9" ht="15" customHeight="1" x14ac:dyDescent="0.25">
      <c r="A19" s="498" t="s">
        <v>177</v>
      </c>
      <c r="B19" s="499"/>
      <c r="C19" s="499"/>
      <c r="D19" s="499"/>
      <c r="E19" s="499" t="s">
        <v>178</v>
      </c>
      <c r="F19" s="499"/>
      <c r="G19" s="499"/>
      <c r="H19" s="499"/>
      <c r="I19" s="83">
        <v>3</v>
      </c>
    </row>
    <row r="20" spans="1:9" ht="45.75" customHeight="1" x14ac:dyDescent="0.25">
      <c r="A20" s="504" t="s">
        <v>1887</v>
      </c>
      <c r="B20" s="505"/>
      <c r="C20" s="505"/>
      <c r="D20" s="505"/>
      <c r="E20" s="505" t="s">
        <v>2671</v>
      </c>
      <c r="F20" s="505"/>
      <c r="G20" s="505"/>
      <c r="H20" s="505"/>
      <c r="I20" s="83">
        <v>6</v>
      </c>
    </row>
    <row r="21" spans="1:9" x14ac:dyDescent="0.25">
      <c r="A21" s="651" t="s">
        <v>362</v>
      </c>
      <c r="B21" s="652"/>
      <c r="C21" s="652"/>
      <c r="D21" s="652"/>
      <c r="E21" s="652" t="s">
        <v>9</v>
      </c>
      <c r="F21" s="652"/>
      <c r="G21" s="652"/>
      <c r="H21" s="652"/>
      <c r="I21" s="115">
        <v>3</v>
      </c>
    </row>
    <row r="22" spans="1:9" x14ac:dyDescent="0.25">
      <c r="A22" s="720" t="s">
        <v>1396</v>
      </c>
      <c r="B22" s="720"/>
      <c r="C22" s="720"/>
      <c r="D22" s="720"/>
      <c r="E22" s="720"/>
      <c r="F22" s="720"/>
      <c r="G22" s="720"/>
      <c r="H22" s="720"/>
      <c r="I22" s="108">
        <f>SUM(I6:I21)</f>
        <v>62</v>
      </c>
    </row>
    <row r="23" spans="1:9" x14ac:dyDescent="0.25">
      <c r="A23" s="502" t="s">
        <v>6</v>
      </c>
      <c r="B23" s="502"/>
      <c r="C23" s="502"/>
      <c r="D23" s="502"/>
      <c r="E23" s="502"/>
      <c r="F23" s="502"/>
      <c r="G23" s="502"/>
      <c r="H23" s="502"/>
      <c r="I23" s="502"/>
    </row>
    <row r="24" spans="1:9" ht="59.25" customHeight="1" x14ac:dyDescent="0.25">
      <c r="A24" s="503" t="s">
        <v>2421</v>
      </c>
      <c r="B24" s="503"/>
      <c r="C24" s="503"/>
      <c r="D24" s="503"/>
      <c r="E24" s="503"/>
      <c r="F24" s="503"/>
      <c r="G24" s="503"/>
      <c r="H24" s="503"/>
      <c r="I24" s="503"/>
    </row>
    <row r="25" spans="1:9" x14ac:dyDescent="0.25">
      <c r="A25" s="527" t="s">
        <v>560</v>
      </c>
      <c r="B25" s="527"/>
      <c r="C25" s="527" t="s">
        <v>1361</v>
      </c>
      <c r="D25" s="527"/>
      <c r="E25" s="359"/>
      <c r="F25" s="359"/>
      <c r="G25" s="359"/>
      <c r="H25" s="359"/>
      <c r="I25" s="93"/>
    </row>
  </sheetData>
  <sheetProtection password="CA9D" sheet="1" objects="1" scenarios="1"/>
  <mergeCells count="4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H22"/>
    <mergeCell ref="A23:I23"/>
    <mergeCell ref="A24:I24"/>
    <mergeCell ref="A25:B25"/>
    <mergeCell ref="C25:D2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81"/>
  <sheetViews>
    <sheetView view="pageLayout" topLeftCell="A61" zoomScaleNormal="100" workbookViewId="0">
      <selection activeCell="E71" sqref="E71:H71"/>
    </sheetView>
  </sheetViews>
  <sheetFormatPr defaultColWidth="9.140625" defaultRowHeight="15" x14ac:dyDescent="0.25"/>
  <cols>
    <col min="1" max="8" width="9.140625" style="350"/>
    <col min="9" max="9" width="9.140625" style="357"/>
    <col min="10" max="16384" width="9.140625" style="350"/>
  </cols>
  <sheetData>
    <row r="1" spans="1:9" ht="31.7" customHeight="1" x14ac:dyDescent="0.25">
      <c r="A1" s="447" t="s">
        <v>540</v>
      </c>
      <c r="B1" s="447"/>
      <c r="C1" s="447"/>
      <c r="D1" s="447"/>
      <c r="E1" s="447"/>
      <c r="F1" s="447"/>
      <c r="G1" s="447"/>
      <c r="H1" s="447"/>
      <c r="I1" s="447"/>
    </row>
    <row r="2" spans="1:9" x14ac:dyDescent="0.25">
      <c r="A2" s="447" t="s">
        <v>541</v>
      </c>
      <c r="B2" s="447"/>
      <c r="C2" s="447"/>
      <c r="D2" s="447"/>
      <c r="E2" s="447"/>
      <c r="F2" s="447"/>
      <c r="G2" s="447"/>
      <c r="H2" s="447"/>
      <c r="I2" s="447"/>
    </row>
    <row r="3" spans="1:9" x14ac:dyDescent="0.25">
      <c r="A3" s="519" t="s">
        <v>27</v>
      </c>
      <c r="B3" s="520"/>
      <c r="C3" s="520" t="s">
        <v>551</v>
      </c>
      <c r="D3" s="520"/>
      <c r="E3" s="520"/>
      <c r="F3" s="520"/>
      <c r="G3" s="520"/>
      <c r="H3" s="520"/>
      <c r="I3" s="521"/>
    </row>
    <row r="4" spans="1:9" x14ac:dyDescent="0.25">
      <c r="A4" s="81" t="s">
        <v>29</v>
      </c>
      <c r="B4" s="644" t="s">
        <v>552</v>
      </c>
      <c r="C4" s="644"/>
      <c r="D4" s="644"/>
      <c r="E4" s="351"/>
      <c r="F4" s="351"/>
      <c r="G4" s="351"/>
      <c r="H4" s="351"/>
      <c r="I4" s="83"/>
    </row>
    <row r="5" spans="1:9" x14ac:dyDescent="0.25">
      <c r="A5" s="529"/>
      <c r="B5" s="530"/>
      <c r="C5" s="530"/>
      <c r="D5" s="530"/>
      <c r="E5" s="530"/>
      <c r="F5" s="530"/>
      <c r="G5" s="530"/>
      <c r="H5" s="530"/>
      <c r="I5" s="531"/>
    </row>
    <row r="6" spans="1:9" ht="14.65" customHeight="1" x14ac:dyDescent="0.25">
      <c r="A6" s="524" t="s">
        <v>1385</v>
      </c>
      <c r="B6" s="525"/>
      <c r="C6" s="525"/>
      <c r="D6" s="525"/>
      <c r="E6" s="525"/>
      <c r="F6" s="525"/>
      <c r="G6" s="525"/>
      <c r="H6" s="525"/>
      <c r="I6" s="526"/>
    </row>
    <row r="7" spans="1:9" x14ac:dyDescent="0.25">
      <c r="A7" s="538" t="s">
        <v>547</v>
      </c>
      <c r="B7" s="539"/>
      <c r="C7" s="539"/>
      <c r="D7" s="539"/>
      <c r="E7" s="715" t="s">
        <v>543</v>
      </c>
      <c r="F7" s="715"/>
      <c r="G7" s="715"/>
      <c r="H7" s="715"/>
      <c r="I7" s="83">
        <v>3</v>
      </c>
    </row>
    <row r="8" spans="1:9" x14ac:dyDescent="0.25">
      <c r="A8" s="572" t="s">
        <v>548</v>
      </c>
      <c r="B8" s="512"/>
      <c r="C8" s="512"/>
      <c r="D8" s="512"/>
      <c r="E8" s="512" t="s">
        <v>544</v>
      </c>
      <c r="F8" s="512"/>
      <c r="G8" s="512"/>
      <c r="H8" s="512"/>
      <c r="I8" s="83">
        <v>3</v>
      </c>
    </row>
    <row r="9" spans="1:9" x14ac:dyDescent="0.25">
      <c r="A9" s="538" t="s">
        <v>549</v>
      </c>
      <c r="B9" s="539"/>
      <c r="C9" s="539"/>
      <c r="D9" s="539"/>
      <c r="E9" s="715" t="s">
        <v>545</v>
      </c>
      <c r="F9" s="715"/>
      <c r="G9" s="715"/>
      <c r="H9" s="715"/>
      <c r="I9" s="83">
        <v>3</v>
      </c>
    </row>
    <row r="10" spans="1:9" x14ac:dyDescent="0.25">
      <c r="A10" s="572" t="s">
        <v>550</v>
      </c>
      <c r="B10" s="512"/>
      <c r="C10" s="512"/>
      <c r="D10" s="512"/>
      <c r="E10" s="512" t="s">
        <v>546</v>
      </c>
      <c r="F10" s="512"/>
      <c r="G10" s="512"/>
      <c r="H10" s="512"/>
      <c r="I10" s="83">
        <v>3</v>
      </c>
    </row>
    <row r="11" spans="1:9" x14ac:dyDescent="0.25">
      <c r="A11" s="498" t="s">
        <v>363</v>
      </c>
      <c r="B11" s="499"/>
      <c r="C11" s="499"/>
      <c r="D11" s="499"/>
      <c r="E11" s="499" t="s">
        <v>8</v>
      </c>
      <c r="F11" s="499"/>
      <c r="G11" s="499"/>
      <c r="H11" s="499"/>
      <c r="I11" s="83">
        <v>6</v>
      </c>
    </row>
    <row r="12" spans="1:9" ht="31.5" customHeight="1" x14ac:dyDescent="0.25">
      <c r="A12" s="504" t="s">
        <v>15</v>
      </c>
      <c r="B12" s="505"/>
      <c r="C12" s="505"/>
      <c r="D12" s="505"/>
      <c r="E12" s="499" t="s">
        <v>80</v>
      </c>
      <c r="F12" s="499"/>
      <c r="G12" s="499"/>
      <c r="H12" s="499"/>
      <c r="I12" s="83">
        <v>3</v>
      </c>
    </row>
    <row r="13" spans="1:9" x14ac:dyDescent="0.25">
      <c r="A13" s="516" t="s">
        <v>1558</v>
      </c>
      <c r="B13" s="517"/>
      <c r="C13" s="517"/>
      <c r="D13" s="517"/>
      <c r="E13" s="517"/>
      <c r="F13" s="517"/>
      <c r="G13" s="517"/>
      <c r="H13" s="517"/>
      <c r="I13" s="128">
        <f>SUM(I7:I12)</f>
        <v>21</v>
      </c>
    </row>
    <row r="14" spans="1:9" x14ac:dyDescent="0.25">
      <c r="A14" s="509" t="s">
        <v>1520</v>
      </c>
      <c r="B14" s="510"/>
      <c r="C14" s="510"/>
      <c r="D14" s="510"/>
      <c r="E14" s="510"/>
      <c r="F14" s="510"/>
      <c r="G14" s="510"/>
      <c r="H14" s="510"/>
      <c r="I14" s="511"/>
    </row>
    <row r="15" spans="1:9" ht="30.75" customHeight="1" x14ac:dyDescent="0.25">
      <c r="A15" s="538" t="s">
        <v>13</v>
      </c>
      <c r="B15" s="539"/>
      <c r="C15" s="539"/>
      <c r="D15" s="539"/>
      <c r="E15" s="512" t="s">
        <v>75</v>
      </c>
      <c r="F15" s="512"/>
      <c r="G15" s="512"/>
      <c r="H15" s="512"/>
      <c r="I15" s="83">
        <v>3</v>
      </c>
    </row>
    <row r="16" spans="1:9" ht="30.75" customHeight="1" x14ac:dyDescent="0.25">
      <c r="A16" s="504" t="s">
        <v>727</v>
      </c>
      <c r="B16" s="505"/>
      <c r="C16" s="505"/>
      <c r="D16" s="505"/>
      <c r="E16" s="499" t="s">
        <v>542</v>
      </c>
      <c r="F16" s="499"/>
      <c r="G16" s="499"/>
      <c r="H16" s="499"/>
      <c r="I16" s="83">
        <v>6</v>
      </c>
    </row>
    <row r="17" spans="1:9" ht="30" customHeight="1" x14ac:dyDescent="0.25">
      <c r="A17" s="504" t="s">
        <v>10</v>
      </c>
      <c r="B17" s="505"/>
      <c r="C17" s="505"/>
      <c r="D17" s="505"/>
      <c r="E17" s="512" t="s">
        <v>74</v>
      </c>
      <c r="F17" s="512"/>
      <c r="G17" s="512"/>
      <c r="H17" s="512"/>
      <c r="I17" s="83">
        <v>6</v>
      </c>
    </row>
    <row r="18" spans="1:9" ht="30.95" customHeight="1" x14ac:dyDescent="0.25">
      <c r="A18" s="504" t="s">
        <v>11</v>
      </c>
      <c r="B18" s="505"/>
      <c r="C18" s="505"/>
      <c r="D18" s="505"/>
      <c r="E18" s="512" t="s">
        <v>877</v>
      </c>
      <c r="F18" s="512"/>
      <c r="G18" s="512"/>
      <c r="H18" s="512"/>
      <c r="I18" s="83">
        <v>6</v>
      </c>
    </row>
    <row r="19" spans="1:9" ht="15" customHeight="1" x14ac:dyDescent="0.25">
      <c r="A19" s="498" t="s">
        <v>362</v>
      </c>
      <c r="B19" s="499"/>
      <c r="C19" s="499"/>
      <c r="D19" s="499"/>
      <c r="E19" s="499" t="s">
        <v>9</v>
      </c>
      <c r="F19" s="499"/>
      <c r="G19" s="499"/>
      <c r="H19" s="499"/>
      <c r="I19" s="352">
        <v>3</v>
      </c>
    </row>
    <row r="20" spans="1:9" x14ac:dyDescent="0.25">
      <c r="A20" s="498" t="s">
        <v>37</v>
      </c>
      <c r="B20" s="499"/>
      <c r="C20" s="499"/>
      <c r="D20" s="499"/>
      <c r="E20" s="499" t="s">
        <v>83</v>
      </c>
      <c r="F20" s="499"/>
      <c r="G20" s="499"/>
      <c r="H20" s="499"/>
      <c r="I20" s="103">
        <v>8</v>
      </c>
    </row>
    <row r="21" spans="1:9" x14ac:dyDescent="0.25">
      <c r="A21" s="504" t="s">
        <v>4</v>
      </c>
      <c r="B21" s="505"/>
      <c r="C21" s="505"/>
      <c r="D21" s="505"/>
      <c r="E21" s="499"/>
      <c r="F21" s="499"/>
      <c r="G21" s="499"/>
      <c r="H21" s="499"/>
      <c r="I21" s="103">
        <v>8</v>
      </c>
    </row>
    <row r="22" spans="1:9" x14ac:dyDescent="0.25">
      <c r="A22" s="513" t="s">
        <v>1575</v>
      </c>
      <c r="B22" s="514"/>
      <c r="C22" s="514"/>
      <c r="D22" s="514"/>
      <c r="E22" s="514"/>
      <c r="F22" s="514"/>
      <c r="G22" s="514"/>
      <c r="H22" s="515"/>
      <c r="I22" s="84">
        <f>SUM(I15:I21)</f>
        <v>40</v>
      </c>
    </row>
    <row r="23" spans="1:9" x14ac:dyDescent="0.25">
      <c r="A23" s="721" t="s">
        <v>1388</v>
      </c>
      <c r="B23" s="722"/>
      <c r="C23" s="722"/>
      <c r="D23" s="722"/>
      <c r="E23" s="722"/>
      <c r="F23" s="722"/>
      <c r="G23" s="722"/>
      <c r="H23" s="723"/>
      <c r="I23" s="128">
        <f>SUM(I13,I22)</f>
        <v>61</v>
      </c>
    </row>
    <row r="24" spans="1:9" x14ac:dyDescent="0.25">
      <c r="A24" s="509" t="s">
        <v>1521</v>
      </c>
      <c r="B24" s="510"/>
      <c r="C24" s="510"/>
      <c r="D24" s="510"/>
      <c r="E24" s="510"/>
      <c r="F24" s="510"/>
      <c r="G24" s="510"/>
      <c r="H24" s="510"/>
      <c r="I24" s="511"/>
    </row>
    <row r="25" spans="1:9" ht="29.25" customHeight="1" x14ac:dyDescent="0.25">
      <c r="A25" s="538" t="s">
        <v>13</v>
      </c>
      <c r="B25" s="539"/>
      <c r="C25" s="539"/>
      <c r="D25" s="539"/>
      <c r="E25" s="512" t="s">
        <v>75</v>
      </c>
      <c r="F25" s="512"/>
      <c r="G25" s="512"/>
      <c r="H25" s="512"/>
      <c r="I25" s="83">
        <v>3</v>
      </c>
    </row>
    <row r="26" spans="1:9" x14ac:dyDescent="0.25">
      <c r="A26" s="498" t="s">
        <v>391</v>
      </c>
      <c r="B26" s="499"/>
      <c r="C26" s="499"/>
      <c r="D26" s="499"/>
      <c r="E26" s="505" t="s">
        <v>232</v>
      </c>
      <c r="F26" s="505"/>
      <c r="G26" s="505"/>
      <c r="H26" s="505"/>
      <c r="I26" s="352">
        <v>3</v>
      </c>
    </row>
    <row r="27" spans="1:9" ht="30" customHeight="1" x14ac:dyDescent="0.25">
      <c r="A27" s="504" t="s">
        <v>727</v>
      </c>
      <c r="B27" s="505"/>
      <c r="C27" s="505"/>
      <c r="D27" s="505"/>
      <c r="E27" s="499" t="s">
        <v>542</v>
      </c>
      <c r="F27" s="499"/>
      <c r="G27" s="499"/>
      <c r="H27" s="499"/>
      <c r="I27" s="83">
        <v>6</v>
      </c>
    </row>
    <row r="28" spans="1:9" ht="30" customHeight="1" x14ac:dyDescent="0.25">
      <c r="A28" s="645" t="s">
        <v>10</v>
      </c>
      <c r="B28" s="646"/>
      <c r="C28" s="646"/>
      <c r="D28" s="646"/>
      <c r="E28" s="506" t="s">
        <v>394</v>
      </c>
      <c r="F28" s="506"/>
      <c r="G28" s="506"/>
      <c r="H28" s="506"/>
      <c r="I28" s="105">
        <v>6</v>
      </c>
    </row>
    <row r="29" spans="1:9" ht="30" customHeight="1" x14ac:dyDescent="0.25">
      <c r="A29" s="504" t="s">
        <v>11</v>
      </c>
      <c r="B29" s="505"/>
      <c r="C29" s="505"/>
      <c r="D29" s="505"/>
      <c r="E29" s="512" t="s">
        <v>877</v>
      </c>
      <c r="F29" s="512"/>
      <c r="G29" s="512"/>
      <c r="H29" s="512"/>
      <c r="I29" s="83">
        <v>6</v>
      </c>
    </row>
    <row r="30" spans="1:9" ht="15" customHeight="1" x14ac:dyDescent="0.25">
      <c r="A30" s="498" t="s">
        <v>212</v>
      </c>
      <c r="B30" s="499"/>
      <c r="C30" s="499"/>
      <c r="D30" s="499"/>
      <c r="E30" s="505" t="s">
        <v>1719</v>
      </c>
      <c r="F30" s="505"/>
      <c r="G30" s="505"/>
      <c r="H30" s="505"/>
      <c r="I30" s="352">
        <v>3</v>
      </c>
    </row>
    <row r="31" spans="1:9" x14ac:dyDescent="0.25">
      <c r="A31" s="498" t="s">
        <v>1695</v>
      </c>
      <c r="B31" s="499"/>
      <c r="C31" s="499"/>
      <c r="D31" s="499"/>
      <c r="E31" s="505" t="s">
        <v>1694</v>
      </c>
      <c r="F31" s="505"/>
      <c r="G31" s="505"/>
      <c r="H31" s="505"/>
      <c r="I31" s="352">
        <v>3</v>
      </c>
    </row>
    <row r="32" spans="1:9" x14ac:dyDescent="0.25">
      <c r="A32" s="498" t="s">
        <v>37</v>
      </c>
      <c r="B32" s="499"/>
      <c r="C32" s="499"/>
      <c r="D32" s="499"/>
      <c r="E32" s="499" t="s">
        <v>83</v>
      </c>
      <c r="F32" s="499"/>
      <c r="G32" s="499"/>
      <c r="H32" s="499"/>
      <c r="I32" s="83">
        <v>8</v>
      </c>
    </row>
    <row r="33" spans="1:9" ht="15" customHeight="1" x14ac:dyDescent="0.25">
      <c r="A33" s="504" t="s">
        <v>4</v>
      </c>
      <c r="B33" s="505"/>
      <c r="C33" s="505"/>
      <c r="D33" s="505"/>
      <c r="E33" s="499"/>
      <c r="F33" s="499"/>
      <c r="G33" s="499"/>
      <c r="H33" s="499"/>
      <c r="I33" s="103">
        <v>3</v>
      </c>
    </row>
    <row r="34" spans="1:9" x14ac:dyDescent="0.25">
      <c r="A34" s="513" t="s">
        <v>1570</v>
      </c>
      <c r="B34" s="514"/>
      <c r="C34" s="514"/>
      <c r="D34" s="514"/>
      <c r="E34" s="514"/>
      <c r="F34" s="514"/>
      <c r="G34" s="514"/>
      <c r="H34" s="515"/>
      <c r="I34" s="125">
        <f>SUM(I25:I33)</f>
        <v>41</v>
      </c>
    </row>
    <row r="35" spans="1:9" x14ac:dyDescent="0.25">
      <c r="A35" s="721" t="s">
        <v>1390</v>
      </c>
      <c r="B35" s="722"/>
      <c r="C35" s="722"/>
      <c r="D35" s="722"/>
      <c r="E35" s="722"/>
      <c r="F35" s="722"/>
      <c r="G35" s="722"/>
      <c r="H35" s="723"/>
      <c r="I35" s="129">
        <f>SUM(I13,I34)</f>
        <v>62</v>
      </c>
    </row>
    <row r="36" spans="1:9" x14ac:dyDescent="0.25">
      <c r="A36" s="509" t="s">
        <v>1522</v>
      </c>
      <c r="B36" s="510"/>
      <c r="C36" s="510"/>
      <c r="D36" s="510"/>
      <c r="E36" s="510"/>
      <c r="F36" s="510"/>
      <c r="G36" s="510"/>
      <c r="H36" s="510"/>
      <c r="I36" s="511"/>
    </row>
    <row r="37" spans="1:9" ht="30" customHeight="1" x14ac:dyDescent="0.25">
      <c r="A37" s="538" t="s">
        <v>13</v>
      </c>
      <c r="B37" s="539"/>
      <c r="C37" s="539"/>
      <c r="D37" s="539"/>
      <c r="E37" s="512" t="s">
        <v>75</v>
      </c>
      <c r="F37" s="512"/>
      <c r="G37" s="512"/>
      <c r="H37" s="512"/>
      <c r="I37" s="83">
        <v>3</v>
      </c>
    </row>
    <row r="38" spans="1:9" ht="30" customHeight="1" x14ac:dyDescent="0.25">
      <c r="A38" s="504" t="s">
        <v>727</v>
      </c>
      <c r="B38" s="505"/>
      <c r="C38" s="505"/>
      <c r="D38" s="505"/>
      <c r="E38" s="499" t="s">
        <v>542</v>
      </c>
      <c r="F38" s="499"/>
      <c r="G38" s="499"/>
      <c r="H38" s="499"/>
      <c r="I38" s="83">
        <v>6</v>
      </c>
    </row>
    <row r="39" spans="1:9" ht="30.75" customHeight="1" x14ac:dyDescent="0.25">
      <c r="A39" s="504" t="s">
        <v>10</v>
      </c>
      <c r="B39" s="505"/>
      <c r="C39" s="505"/>
      <c r="D39" s="505"/>
      <c r="E39" s="512" t="s">
        <v>74</v>
      </c>
      <c r="F39" s="512"/>
      <c r="G39" s="512"/>
      <c r="H39" s="512"/>
      <c r="I39" s="83">
        <v>6</v>
      </c>
    </row>
    <row r="40" spans="1:9" ht="30.75" customHeight="1" x14ac:dyDescent="0.25">
      <c r="A40" s="504" t="s">
        <v>11</v>
      </c>
      <c r="B40" s="505"/>
      <c r="C40" s="505"/>
      <c r="D40" s="505"/>
      <c r="E40" s="512" t="s">
        <v>877</v>
      </c>
      <c r="F40" s="512"/>
      <c r="G40" s="512"/>
      <c r="H40" s="512"/>
      <c r="I40" s="83">
        <v>6</v>
      </c>
    </row>
    <row r="41" spans="1:9" x14ac:dyDescent="0.25">
      <c r="A41" s="498" t="s">
        <v>362</v>
      </c>
      <c r="B41" s="499"/>
      <c r="C41" s="499"/>
      <c r="D41" s="499"/>
      <c r="E41" s="499" t="s">
        <v>9</v>
      </c>
      <c r="F41" s="499"/>
      <c r="G41" s="499"/>
      <c r="H41" s="499"/>
      <c r="I41" s="352">
        <v>3</v>
      </c>
    </row>
    <row r="42" spans="1:9" x14ac:dyDescent="0.25">
      <c r="A42" s="498" t="s">
        <v>37</v>
      </c>
      <c r="B42" s="499"/>
      <c r="C42" s="499"/>
      <c r="D42" s="499"/>
      <c r="E42" s="499" t="s">
        <v>83</v>
      </c>
      <c r="F42" s="499"/>
      <c r="G42" s="499"/>
      <c r="H42" s="499"/>
      <c r="I42" s="83">
        <v>8</v>
      </c>
    </row>
    <row r="43" spans="1:9" x14ac:dyDescent="0.25">
      <c r="A43" s="504" t="s">
        <v>4</v>
      </c>
      <c r="B43" s="505"/>
      <c r="C43" s="505"/>
      <c r="D43" s="505"/>
      <c r="E43" s="499"/>
      <c r="F43" s="499"/>
      <c r="G43" s="499"/>
      <c r="H43" s="499"/>
      <c r="I43" s="103">
        <v>8</v>
      </c>
    </row>
    <row r="44" spans="1:9" x14ac:dyDescent="0.25">
      <c r="A44" s="513" t="s">
        <v>1577</v>
      </c>
      <c r="B44" s="514"/>
      <c r="C44" s="514"/>
      <c r="D44" s="514"/>
      <c r="E44" s="514"/>
      <c r="F44" s="514"/>
      <c r="G44" s="514"/>
      <c r="H44" s="515"/>
      <c r="I44" s="125">
        <f>SUM(I37:I43)</f>
        <v>40</v>
      </c>
    </row>
    <row r="45" spans="1:9" x14ac:dyDescent="0.25">
      <c r="A45" s="721" t="s">
        <v>1545</v>
      </c>
      <c r="B45" s="722"/>
      <c r="C45" s="722"/>
      <c r="D45" s="722"/>
      <c r="E45" s="722"/>
      <c r="F45" s="722"/>
      <c r="G45" s="722"/>
      <c r="H45" s="723"/>
      <c r="I45" s="129">
        <f>SUM(I13,I44)</f>
        <v>61</v>
      </c>
    </row>
    <row r="46" spans="1:9" ht="15" customHeight="1" x14ac:dyDescent="0.25">
      <c r="A46" s="509" t="s">
        <v>1525</v>
      </c>
      <c r="B46" s="510"/>
      <c r="C46" s="510"/>
      <c r="D46" s="510"/>
      <c r="E46" s="510"/>
      <c r="F46" s="510"/>
      <c r="G46" s="510"/>
      <c r="H46" s="510"/>
      <c r="I46" s="511"/>
    </row>
    <row r="47" spans="1:9" ht="31.5" customHeight="1" x14ac:dyDescent="0.25">
      <c r="A47" s="538" t="s">
        <v>13</v>
      </c>
      <c r="B47" s="539"/>
      <c r="C47" s="539"/>
      <c r="D47" s="539"/>
      <c r="E47" s="512" t="s">
        <v>75</v>
      </c>
      <c r="F47" s="512"/>
      <c r="G47" s="512"/>
      <c r="H47" s="512"/>
      <c r="I47" s="83">
        <v>3</v>
      </c>
    </row>
    <row r="48" spans="1:9" ht="30" customHeight="1" x14ac:dyDescent="0.25">
      <c r="A48" s="504" t="s">
        <v>727</v>
      </c>
      <c r="B48" s="505"/>
      <c r="C48" s="505"/>
      <c r="D48" s="505"/>
      <c r="E48" s="499" t="s">
        <v>542</v>
      </c>
      <c r="F48" s="499"/>
      <c r="G48" s="499"/>
      <c r="H48" s="499"/>
      <c r="I48" s="83">
        <v>6</v>
      </c>
    </row>
    <row r="49" spans="1:9" ht="31.5" customHeight="1" x14ac:dyDescent="0.25">
      <c r="A49" s="504" t="s">
        <v>10</v>
      </c>
      <c r="B49" s="505"/>
      <c r="C49" s="505"/>
      <c r="D49" s="505"/>
      <c r="E49" s="512" t="s">
        <v>74</v>
      </c>
      <c r="F49" s="512"/>
      <c r="G49" s="512"/>
      <c r="H49" s="512"/>
      <c r="I49" s="83">
        <v>6</v>
      </c>
    </row>
    <row r="50" spans="1:9" ht="29.25" customHeight="1" x14ac:dyDescent="0.25">
      <c r="A50" s="504" t="s">
        <v>11</v>
      </c>
      <c r="B50" s="505"/>
      <c r="C50" s="505"/>
      <c r="D50" s="505"/>
      <c r="E50" s="512" t="s">
        <v>877</v>
      </c>
      <c r="F50" s="512"/>
      <c r="G50" s="512"/>
      <c r="H50" s="512"/>
      <c r="I50" s="83">
        <v>6</v>
      </c>
    </row>
    <row r="51" spans="1:9" x14ac:dyDescent="0.25">
      <c r="A51" s="498" t="s">
        <v>362</v>
      </c>
      <c r="B51" s="499"/>
      <c r="C51" s="499"/>
      <c r="D51" s="499"/>
      <c r="E51" s="499" t="s">
        <v>9</v>
      </c>
      <c r="F51" s="499"/>
      <c r="G51" s="499"/>
      <c r="H51" s="499"/>
      <c r="I51" s="352">
        <v>3</v>
      </c>
    </row>
    <row r="52" spans="1:9" x14ac:dyDescent="0.25">
      <c r="A52" s="498" t="s">
        <v>37</v>
      </c>
      <c r="B52" s="499"/>
      <c r="C52" s="499"/>
      <c r="D52" s="499"/>
      <c r="E52" s="499" t="s">
        <v>83</v>
      </c>
      <c r="F52" s="499"/>
      <c r="G52" s="499"/>
      <c r="H52" s="499"/>
      <c r="I52" s="103">
        <v>8</v>
      </c>
    </row>
    <row r="53" spans="1:9" x14ac:dyDescent="0.25">
      <c r="A53" s="504" t="s">
        <v>4</v>
      </c>
      <c r="B53" s="505"/>
      <c r="C53" s="505"/>
      <c r="D53" s="505"/>
      <c r="E53" s="499"/>
      <c r="F53" s="499"/>
      <c r="G53" s="499"/>
      <c r="H53" s="499"/>
      <c r="I53" s="103">
        <v>8</v>
      </c>
    </row>
    <row r="54" spans="1:9" x14ac:dyDescent="0.25">
      <c r="A54" s="513" t="s">
        <v>1580</v>
      </c>
      <c r="B54" s="514"/>
      <c r="C54" s="514"/>
      <c r="D54" s="514"/>
      <c r="E54" s="514"/>
      <c r="F54" s="514"/>
      <c r="G54" s="514"/>
      <c r="H54" s="515"/>
      <c r="I54" s="125">
        <f>SUM(I47:I53)</f>
        <v>40</v>
      </c>
    </row>
    <row r="55" spans="1:9" x14ac:dyDescent="0.25">
      <c r="A55" s="721" t="s">
        <v>1548</v>
      </c>
      <c r="B55" s="722"/>
      <c r="C55" s="722"/>
      <c r="D55" s="722"/>
      <c r="E55" s="722"/>
      <c r="F55" s="722"/>
      <c r="G55" s="722"/>
      <c r="H55" s="723"/>
      <c r="I55" s="129">
        <f>SUM(I13,I54)</f>
        <v>61</v>
      </c>
    </row>
    <row r="56" spans="1:9" x14ac:dyDescent="0.25">
      <c r="A56" s="509" t="s">
        <v>1526</v>
      </c>
      <c r="B56" s="510"/>
      <c r="C56" s="510"/>
      <c r="D56" s="510"/>
      <c r="E56" s="510"/>
      <c r="F56" s="510"/>
      <c r="G56" s="510"/>
      <c r="H56" s="510"/>
      <c r="I56" s="511"/>
    </row>
    <row r="57" spans="1:9" ht="30" customHeight="1" x14ac:dyDescent="0.25">
      <c r="A57" s="538" t="s">
        <v>13</v>
      </c>
      <c r="B57" s="539"/>
      <c r="C57" s="539"/>
      <c r="D57" s="539"/>
      <c r="E57" s="512" t="s">
        <v>75</v>
      </c>
      <c r="F57" s="512"/>
      <c r="G57" s="512"/>
      <c r="H57" s="512"/>
      <c r="I57" s="83">
        <v>3</v>
      </c>
    </row>
    <row r="58" spans="1:9" x14ac:dyDescent="0.25">
      <c r="A58" s="498" t="s">
        <v>1557</v>
      </c>
      <c r="B58" s="499"/>
      <c r="C58" s="499"/>
      <c r="D58" s="499"/>
      <c r="E58" s="499" t="s">
        <v>1562</v>
      </c>
      <c r="F58" s="499"/>
      <c r="G58" s="499"/>
      <c r="H58" s="499"/>
      <c r="I58" s="83">
        <v>4</v>
      </c>
    </row>
    <row r="59" spans="1:9" ht="30" customHeight="1" x14ac:dyDescent="0.25">
      <c r="A59" s="504" t="s">
        <v>10</v>
      </c>
      <c r="B59" s="505"/>
      <c r="C59" s="505"/>
      <c r="D59" s="505"/>
      <c r="E59" s="512" t="s">
        <v>74</v>
      </c>
      <c r="F59" s="512"/>
      <c r="G59" s="512"/>
      <c r="H59" s="512"/>
      <c r="I59" s="83">
        <v>6</v>
      </c>
    </row>
    <row r="60" spans="1:9" ht="30.95" customHeight="1" x14ac:dyDescent="0.25">
      <c r="A60" s="504" t="s">
        <v>11</v>
      </c>
      <c r="B60" s="505"/>
      <c r="C60" s="505"/>
      <c r="D60" s="505"/>
      <c r="E60" s="512" t="s">
        <v>877</v>
      </c>
      <c r="F60" s="512"/>
      <c r="G60" s="512"/>
      <c r="H60" s="512"/>
      <c r="I60" s="83">
        <v>6</v>
      </c>
    </row>
    <row r="61" spans="1:9" x14ac:dyDescent="0.25">
      <c r="A61" s="504" t="s">
        <v>727</v>
      </c>
      <c r="B61" s="505"/>
      <c r="C61" s="505"/>
      <c r="D61" s="505"/>
      <c r="E61" s="499" t="s">
        <v>484</v>
      </c>
      <c r="F61" s="499"/>
      <c r="G61" s="499"/>
      <c r="H61" s="499"/>
      <c r="I61" s="83">
        <v>6</v>
      </c>
    </row>
    <row r="62" spans="1:9" x14ac:dyDescent="0.25">
      <c r="A62" s="498" t="s">
        <v>37</v>
      </c>
      <c r="B62" s="499"/>
      <c r="C62" s="499"/>
      <c r="D62" s="499"/>
      <c r="E62" s="499" t="s">
        <v>2413</v>
      </c>
      <c r="F62" s="499"/>
      <c r="G62" s="499"/>
      <c r="H62" s="499"/>
      <c r="I62" s="83">
        <v>4</v>
      </c>
    </row>
    <row r="63" spans="1:9" x14ac:dyDescent="0.25">
      <c r="A63" s="504" t="s">
        <v>4</v>
      </c>
      <c r="B63" s="505"/>
      <c r="C63" s="505"/>
      <c r="D63" s="505"/>
      <c r="E63" s="512"/>
      <c r="F63" s="512"/>
      <c r="G63" s="512"/>
      <c r="H63" s="512"/>
      <c r="I63" s="103">
        <v>10</v>
      </c>
    </row>
    <row r="64" spans="1:9" x14ac:dyDescent="0.25">
      <c r="A64" s="513" t="s">
        <v>1572</v>
      </c>
      <c r="B64" s="514"/>
      <c r="C64" s="514"/>
      <c r="D64" s="514"/>
      <c r="E64" s="514"/>
      <c r="F64" s="514"/>
      <c r="G64" s="514"/>
      <c r="H64" s="515"/>
      <c r="I64" s="125">
        <f>SUM(I57:I63)</f>
        <v>39</v>
      </c>
    </row>
    <row r="65" spans="1:9" x14ac:dyDescent="0.25">
      <c r="A65" s="721" t="s">
        <v>1543</v>
      </c>
      <c r="B65" s="722"/>
      <c r="C65" s="722"/>
      <c r="D65" s="722"/>
      <c r="E65" s="722"/>
      <c r="F65" s="722"/>
      <c r="G65" s="722"/>
      <c r="H65" s="723"/>
      <c r="I65" s="129">
        <f>SUM(I13,I64)</f>
        <v>60</v>
      </c>
    </row>
    <row r="66" spans="1:9" ht="15" customHeight="1" x14ac:dyDescent="0.25">
      <c r="A66" s="509" t="s">
        <v>1527</v>
      </c>
      <c r="B66" s="510"/>
      <c r="C66" s="510"/>
      <c r="D66" s="510"/>
      <c r="E66" s="510"/>
      <c r="F66" s="510"/>
      <c r="G66" s="510"/>
      <c r="H66" s="510"/>
      <c r="I66" s="511"/>
    </row>
    <row r="67" spans="1:9" ht="29.25" customHeight="1" x14ac:dyDescent="0.25">
      <c r="A67" s="504" t="s">
        <v>331</v>
      </c>
      <c r="B67" s="505"/>
      <c r="C67" s="505"/>
      <c r="D67" s="505"/>
      <c r="E67" s="499" t="s">
        <v>2449</v>
      </c>
      <c r="F67" s="499"/>
      <c r="G67" s="499"/>
      <c r="H67" s="499"/>
      <c r="I67" s="83">
        <v>3</v>
      </c>
    </row>
    <row r="68" spans="1:9" ht="30" customHeight="1" x14ac:dyDescent="0.25">
      <c r="A68" s="504" t="s">
        <v>2422</v>
      </c>
      <c r="B68" s="505"/>
      <c r="C68" s="505"/>
      <c r="D68" s="505"/>
      <c r="E68" s="506" t="s">
        <v>2450</v>
      </c>
      <c r="F68" s="506"/>
      <c r="G68" s="506"/>
      <c r="H68" s="506"/>
      <c r="I68" s="83">
        <v>3</v>
      </c>
    </row>
    <row r="69" spans="1:9" ht="28.5" customHeight="1" x14ac:dyDescent="0.25">
      <c r="A69" s="504" t="s">
        <v>2</v>
      </c>
      <c r="B69" s="505"/>
      <c r="C69" s="505"/>
      <c r="D69" s="505"/>
      <c r="E69" s="507" t="s">
        <v>2536</v>
      </c>
      <c r="F69" s="507"/>
      <c r="G69" s="507"/>
      <c r="H69" s="507"/>
      <c r="I69" s="83">
        <v>6</v>
      </c>
    </row>
    <row r="70" spans="1:9" ht="59.25" customHeight="1" x14ac:dyDescent="0.25">
      <c r="A70" s="504" t="s">
        <v>2506</v>
      </c>
      <c r="B70" s="505"/>
      <c r="C70" s="505"/>
      <c r="D70" s="505"/>
      <c r="E70" s="499" t="s">
        <v>2530</v>
      </c>
      <c r="F70" s="499"/>
      <c r="G70" s="499"/>
      <c r="H70" s="499"/>
      <c r="I70" s="83">
        <v>3</v>
      </c>
    </row>
    <row r="71" spans="1:9" ht="50.25" customHeight="1" x14ac:dyDescent="0.25">
      <c r="A71" s="504" t="s">
        <v>1887</v>
      </c>
      <c r="B71" s="505"/>
      <c r="C71" s="505"/>
      <c r="D71" s="505"/>
      <c r="E71" s="505" t="s">
        <v>2671</v>
      </c>
      <c r="F71" s="505"/>
      <c r="G71" s="505"/>
      <c r="H71" s="505"/>
      <c r="I71" s="83">
        <v>6</v>
      </c>
    </row>
    <row r="72" spans="1:9" x14ac:dyDescent="0.25">
      <c r="A72" s="498" t="s">
        <v>2507</v>
      </c>
      <c r="B72" s="499"/>
      <c r="C72" s="499"/>
      <c r="D72" s="499"/>
      <c r="E72" s="512" t="s">
        <v>35</v>
      </c>
      <c r="F72" s="512"/>
      <c r="G72" s="512"/>
      <c r="H72" s="512"/>
      <c r="I72" s="83">
        <v>3</v>
      </c>
    </row>
    <row r="73" spans="1:9" x14ac:dyDescent="0.25">
      <c r="A73" s="498" t="s">
        <v>362</v>
      </c>
      <c r="B73" s="499"/>
      <c r="C73" s="499"/>
      <c r="D73" s="499"/>
      <c r="E73" s="499" t="s">
        <v>9</v>
      </c>
      <c r="F73" s="499"/>
      <c r="G73" s="499"/>
      <c r="H73" s="499"/>
      <c r="I73" s="352">
        <v>3</v>
      </c>
    </row>
    <row r="74" spans="1:9" x14ac:dyDescent="0.25">
      <c r="A74" s="498" t="s">
        <v>37</v>
      </c>
      <c r="B74" s="499"/>
      <c r="C74" s="499"/>
      <c r="D74" s="499"/>
      <c r="E74" s="499" t="s">
        <v>83</v>
      </c>
      <c r="F74" s="499"/>
      <c r="G74" s="499"/>
      <c r="H74" s="499"/>
      <c r="I74" s="83">
        <v>8</v>
      </c>
    </row>
    <row r="75" spans="1:9" x14ac:dyDescent="0.25">
      <c r="A75" s="504" t="s">
        <v>39</v>
      </c>
      <c r="B75" s="505"/>
      <c r="C75" s="505"/>
      <c r="D75" s="505"/>
      <c r="E75" s="528" t="s">
        <v>2405</v>
      </c>
      <c r="F75" s="528"/>
      <c r="G75" s="528"/>
      <c r="H75" s="528"/>
      <c r="I75" s="83">
        <v>6</v>
      </c>
    </row>
    <row r="76" spans="1:9" x14ac:dyDescent="0.25">
      <c r="A76" s="513" t="s">
        <v>1571</v>
      </c>
      <c r="B76" s="514"/>
      <c r="C76" s="514"/>
      <c r="D76" s="514"/>
      <c r="E76" s="514"/>
      <c r="F76" s="514"/>
      <c r="G76" s="514"/>
      <c r="H76" s="515"/>
      <c r="I76" s="125">
        <f>SUM(I67:I75)</f>
        <v>41</v>
      </c>
    </row>
    <row r="77" spans="1:9" x14ac:dyDescent="0.25">
      <c r="A77" s="721" t="s">
        <v>2172</v>
      </c>
      <c r="B77" s="722"/>
      <c r="C77" s="722"/>
      <c r="D77" s="722"/>
      <c r="E77" s="722"/>
      <c r="F77" s="722"/>
      <c r="G77" s="722"/>
      <c r="H77" s="723"/>
      <c r="I77" s="129">
        <f>SUM(I13,I76)</f>
        <v>62</v>
      </c>
    </row>
    <row r="78" spans="1:9" x14ac:dyDescent="0.25">
      <c r="A78" s="502" t="s">
        <v>6</v>
      </c>
      <c r="B78" s="502"/>
      <c r="C78" s="502"/>
      <c r="D78" s="502"/>
      <c r="E78" s="502"/>
      <c r="F78" s="502"/>
      <c r="G78" s="502"/>
      <c r="H78" s="502"/>
      <c r="I78" s="502"/>
    </row>
    <row r="79" spans="1:9" ht="62.25" customHeight="1" x14ac:dyDescent="0.25">
      <c r="A79" s="503" t="s">
        <v>2421</v>
      </c>
      <c r="B79" s="503"/>
      <c r="C79" s="503"/>
      <c r="D79" s="503"/>
      <c r="E79" s="503"/>
      <c r="F79" s="503"/>
      <c r="G79" s="503"/>
      <c r="H79" s="503"/>
      <c r="I79" s="503"/>
    </row>
    <row r="80" spans="1:9" x14ac:dyDescent="0.25">
      <c r="A80" s="503" t="s">
        <v>2440</v>
      </c>
      <c r="B80" s="503"/>
      <c r="C80" s="503"/>
      <c r="D80" s="503"/>
      <c r="E80" s="503"/>
      <c r="F80" s="503"/>
      <c r="G80" s="503"/>
      <c r="H80" s="503"/>
      <c r="I80" s="503"/>
    </row>
    <row r="81" spans="1:9" x14ac:dyDescent="0.25">
      <c r="A81" s="527" t="s">
        <v>560</v>
      </c>
      <c r="B81" s="527"/>
      <c r="C81" s="527" t="s">
        <v>1361</v>
      </c>
      <c r="D81" s="527"/>
      <c r="E81" s="359"/>
      <c r="F81" s="359"/>
      <c r="G81" s="359"/>
      <c r="H81" s="359"/>
      <c r="I81" s="93"/>
    </row>
  </sheetData>
  <sheetProtection password="CA9D" sheet="1" objects="1" scenarios="1"/>
  <mergeCells count="135">
    <mergeCell ref="A6:I6"/>
    <mergeCell ref="A7:D7"/>
    <mergeCell ref="E7:H7"/>
    <mergeCell ref="A8:D8"/>
    <mergeCell ref="E8:H8"/>
    <mergeCell ref="A9:D9"/>
    <mergeCell ref="E9:H9"/>
    <mergeCell ref="A1:I1"/>
    <mergeCell ref="A2:I2"/>
    <mergeCell ref="A3:B3"/>
    <mergeCell ref="C3:I3"/>
    <mergeCell ref="B4:D4"/>
    <mergeCell ref="A5:I5"/>
    <mergeCell ref="A13:H13"/>
    <mergeCell ref="A14:I14"/>
    <mergeCell ref="A15:D15"/>
    <mergeCell ref="E15:H15"/>
    <mergeCell ref="A16:D16"/>
    <mergeCell ref="E16:H16"/>
    <mergeCell ref="A10:D10"/>
    <mergeCell ref="E10:H10"/>
    <mergeCell ref="A11:D11"/>
    <mergeCell ref="E11:H11"/>
    <mergeCell ref="A12:D12"/>
    <mergeCell ref="E12:H12"/>
    <mergeCell ref="A20:D20"/>
    <mergeCell ref="E20:H20"/>
    <mergeCell ref="A21:D21"/>
    <mergeCell ref="E21:H21"/>
    <mergeCell ref="A22:H22"/>
    <mergeCell ref="A23:H23"/>
    <mergeCell ref="A17:D17"/>
    <mergeCell ref="E17:H17"/>
    <mergeCell ref="A18:D18"/>
    <mergeCell ref="E18:H18"/>
    <mergeCell ref="A19:D19"/>
    <mergeCell ref="E19:H19"/>
    <mergeCell ref="A28:D28"/>
    <mergeCell ref="E28:H28"/>
    <mergeCell ref="A29:D29"/>
    <mergeCell ref="E29:H29"/>
    <mergeCell ref="A30:D30"/>
    <mergeCell ref="E30:H30"/>
    <mergeCell ref="A24:I24"/>
    <mergeCell ref="A25:D25"/>
    <mergeCell ref="E25:H25"/>
    <mergeCell ref="A26:D26"/>
    <mergeCell ref="E26:H26"/>
    <mergeCell ref="A27:D27"/>
    <mergeCell ref="E27:H27"/>
    <mergeCell ref="A34:H34"/>
    <mergeCell ref="A35:H35"/>
    <mergeCell ref="A36:I36"/>
    <mergeCell ref="A37:D37"/>
    <mergeCell ref="E37:H37"/>
    <mergeCell ref="A38:D38"/>
    <mergeCell ref="E38:H38"/>
    <mergeCell ref="A31:D31"/>
    <mergeCell ref="E31:H31"/>
    <mergeCell ref="A32:D32"/>
    <mergeCell ref="E32:H32"/>
    <mergeCell ref="A33:D33"/>
    <mergeCell ref="E33:H33"/>
    <mergeCell ref="A42:D42"/>
    <mergeCell ref="E42:H42"/>
    <mergeCell ref="A43:D43"/>
    <mergeCell ref="E43:H43"/>
    <mergeCell ref="A44:H44"/>
    <mergeCell ref="A45:H45"/>
    <mergeCell ref="A39:D39"/>
    <mergeCell ref="E39:H39"/>
    <mergeCell ref="A40:D40"/>
    <mergeCell ref="E40:H40"/>
    <mergeCell ref="A41:D41"/>
    <mergeCell ref="E41:H41"/>
    <mergeCell ref="A50:D50"/>
    <mergeCell ref="E50:H50"/>
    <mergeCell ref="A51:D51"/>
    <mergeCell ref="E51:H51"/>
    <mergeCell ref="A52:D52"/>
    <mergeCell ref="E52:H52"/>
    <mergeCell ref="A46:I46"/>
    <mergeCell ref="A47:D47"/>
    <mergeCell ref="E47:H47"/>
    <mergeCell ref="A48:D48"/>
    <mergeCell ref="E48:H48"/>
    <mergeCell ref="A49:D49"/>
    <mergeCell ref="E49:H49"/>
    <mergeCell ref="A58:D58"/>
    <mergeCell ref="E58:H58"/>
    <mergeCell ref="A59:D59"/>
    <mergeCell ref="E59:H59"/>
    <mergeCell ref="A60:D60"/>
    <mergeCell ref="E60:H60"/>
    <mergeCell ref="A53:D53"/>
    <mergeCell ref="E53:H53"/>
    <mergeCell ref="A54:H54"/>
    <mergeCell ref="A55:H55"/>
    <mergeCell ref="A56:I56"/>
    <mergeCell ref="A57:D57"/>
    <mergeCell ref="E57:H57"/>
    <mergeCell ref="A64:H64"/>
    <mergeCell ref="A65:H65"/>
    <mergeCell ref="A66:I66"/>
    <mergeCell ref="A67:D67"/>
    <mergeCell ref="E67:H67"/>
    <mergeCell ref="A68:D68"/>
    <mergeCell ref="E68:H68"/>
    <mergeCell ref="A61:D61"/>
    <mergeCell ref="E61:H61"/>
    <mergeCell ref="A62:D62"/>
    <mergeCell ref="E62:H62"/>
    <mergeCell ref="A63:D63"/>
    <mergeCell ref="E63:H63"/>
    <mergeCell ref="A72:D72"/>
    <mergeCell ref="E72:H72"/>
    <mergeCell ref="A73:D73"/>
    <mergeCell ref="E73:H73"/>
    <mergeCell ref="A74:D74"/>
    <mergeCell ref="E74:H74"/>
    <mergeCell ref="A69:D69"/>
    <mergeCell ref="E69:H69"/>
    <mergeCell ref="A70:D70"/>
    <mergeCell ref="E70:H70"/>
    <mergeCell ref="A71:D71"/>
    <mergeCell ref="E71:H71"/>
    <mergeCell ref="A80:I80"/>
    <mergeCell ref="A81:B81"/>
    <mergeCell ref="C81:D81"/>
    <mergeCell ref="A75:D75"/>
    <mergeCell ref="E75:H75"/>
    <mergeCell ref="A76:H76"/>
    <mergeCell ref="A77:H77"/>
    <mergeCell ref="A78:I78"/>
    <mergeCell ref="A79:I79"/>
  </mergeCells>
  <hyperlinks>
    <hyperlink ref="A81" location="'Table of Contents'!A1" display="table of contents"/>
    <hyperlink ref="C81:D81"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5" max="8" man="1"/>
    <brk id="65"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6"/>
  <sheetViews>
    <sheetView view="pageLayout" zoomScaleNormal="100" workbookViewId="0">
      <selection activeCell="E13" sqref="E13:H13"/>
    </sheetView>
  </sheetViews>
  <sheetFormatPr defaultRowHeight="15" x14ac:dyDescent="0.25"/>
  <cols>
    <col min="1" max="8" width="9.140625" style="350"/>
    <col min="9" max="9" width="9.140625" style="357"/>
    <col min="10" max="16384" width="9.140625" style="350"/>
  </cols>
  <sheetData>
    <row r="1" spans="1:10" x14ac:dyDescent="0.25">
      <c r="A1" s="447" t="s">
        <v>30</v>
      </c>
      <c r="B1" s="447"/>
      <c r="C1" s="447"/>
      <c r="D1" s="447"/>
      <c r="E1" s="447"/>
      <c r="F1" s="447"/>
      <c r="G1" s="447"/>
      <c r="H1" s="447"/>
      <c r="I1" s="447"/>
    </row>
    <row r="2" spans="1:10" x14ac:dyDescent="0.25">
      <c r="A2" s="447" t="s">
        <v>31</v>
      </c>
      <c r="B2" s="447"/>
      <c r="C2" s="447"/>
      <c r="D2" s="447"/>
      <c r="E2" s="447"/>
      <c r="F2" s="447"/>
      <c r="G2" s="447"/>
      <c r="H2" s="447"/>
      <c r="I2" s="447"/>
    </row>
    <row r="3" spans="1:10" x14ac:dyDescent="0.25">
      <c r="A3" s="519" t="s">
        <v>27</v>
      </c>
      <c r="B3" s="520"/>
      <c r="C3" s="520" t="s">
        <v>40</v>
      </c>
      <c r="D3" s="520"/>
      <c r="E3" s="520"/>
      <c r="F3" s="520"/>
      <c r="G3" s="520"/>
      <c r="H3" s="520"/>
      <c r="I3" s="521"/>
    </row>
    <row r="4" spans="1:10" ht="15" customHeight="1" x14ac:dyDescent="0.25">
      <c r="A4" s="81" t="s">
        <v>29</v>
      </c>
      <c r="B4" s="356" t="s">
        <v>95</v>
      </c>
      <c r="C4" s="351"/>
      <c r="D4" s="351"/>
      <c r="E4" s="351"/>
      <c r="F4" s="351"/>
      <c r="G4" s="351"/>
      <c r="H4" s="351"/>
      <c r="I4" s="83"/>
    </row>
    <row r="5" spans="1:10" x14ac:dyDescent="0.25">
      <c r="A5" s="529"/>
      <c r="B5" s="530"/>
      <c r="C5" s="530"/>
      <c r="D5" s="530"/>
      <c r="E5" s="530"/>
      <c r="F5" s="530"/>
      <c r="G5" s="530"/>
      <c r="H5" s="530"/>
      <c r="I5" s="531"/>
    </row>
    <row r="6" spans="1:10" ht="30" customHeight="1" x14ac:dyDescent="0.25">
      <c r="A6" s="504" t="s">
        <v>331</v>
      </c>
      <c r="B6" s="505"/>
      <c r="C6" s="505"/>
      <c r="D6" s="505"/>
      <c r="E6" s="499" t="s">
        <v>2449</v>
      </c>
      <c r="F6" s="499"/>
      <c r="G6" s="499"/>
      <c r="H6" s="499"/>
      <c r="I6" s="83">
        <v>3</v>
      </c>
    </row>
    <row r="7" spans="1:10" ht="15" customHeight="1" x14ac:dyDescent="0.25">
      <c r="A7" s="498" t="s">
        <v>363</v>
      </c>
      <c r="B7" s="499"/>
      <c r="C7" s="499"/>
      <c r="D7" s="499"/>
      <c r="E7" s="499" t="s">
        <v>8</v>
      </c>
      <c r="F7" s="499"/>
      <c r="G7" s="499"/>
      <c r="H7" s="499"/>
      <c r="I7" s="83">
        <v>6</v>
      </c>
    </row>
    <row r="8" spans="1:10" ht="29.25" customHeight="1" x14ac:dyDescent="0.25">
      <c r="A8" s="504" t="s">
        <v>2422</v>
      </c>
      <c r="B8" s="505"/>
      <c r="C8" s="505"/>
      <c r="D8" s="505"/>
      <c r="E8" s="506" t="s">
        <v>2450</v>
      </c>
      <c r="F8" s="506"/>
      <c r="G8" s="506"/>
      <c r="H8" s="506"/>
      <c r="I8" s="83">
        <v>3</v>
      </c>
    </row>
    <row r="9" spans="1:10" ht="30.75" customHeight="1" x14ac:dyDescent="0.25">
      <c r="A9" s="504" t="s">
        <v>2</v>
      </c>
      <c r="B9" s="505"/>
      <c r="C9" s="505"/>
      <c r="D9" s="505"/>
      <c r="E9" s="507" t="s">
        <v>2536</v>
      </c>
      <c r="F9" s="507"/>
      <c r="G9" s="507"/>
      <c r="H9" s="507"/>
      <c r="I9" s="83">
        <v>6</v>
      </c>
      <c r="J9" s="367"/>
    </row>
    <row r="10" spans="1:10" ht="42.75" customHeight="1" x14ac:dyDescent="0.25">
      <c r="A10" s="504" t="s">
        <v>2506</v>
      </c>
      <c r="B10" s="505"/>
      <c r="C10" s="505"/>
      <c r="D10" s="505"/>
      <c r="E10" s="499" t="s">
        <v>2499</v>
      </c>
      <c r="F10" s="499"/>
      <c r="G10" s="499"/>
      <c r="H10" s="499"/>
      <c r="I10" s="83">
        <v>3</v>
      </c>
    </row>
    <row r="11" spans="1:10" ht="15" customHeight="1" x14ac:dyDescent="0.25">
      <c r="A11" s="498" t="s">
        <v>32</v>
      </c>
      <c r="B11" s="499"/>
      <c r="C11" s="499"/>
      <c r="D11" s="499"/>
      <c r="E11" s="499" t="s">
        <v>34</v>
      </c>
      <c r="F11" s="499"/>
      <c r="G11" s="499"/>
      <c r="H11" s="499"/>
      <c r="I11" s="83">
        <v>3</v>
      </c>
    </row>
    <row r="12" spans="1:10" ht="30.95" customHeight="1" x14ac:dyDescent="0.25">
      <c r="A12" s="504" t="s">
        <v>15</v>
      </c>
      <c r="B12" s="505"/>
      <c r="C12" s="505"/>
      <c r="D12" s="505"/>
      <c r="E12" s="499" t="s">
        <v>80</v>
      </c>
      <c r="F12" s="499"/>
      <c r="G12" s="499"/>
      <c r="H12" s="499"/>
      <c r="I12" s="83">
        <v>3</v>
      </c>
    </row>
    <row r="13" spans="1:10" ht="59.25" customHeight="1" x14ac:dyDescent="0.25">
      <c r="A13" s="504" t="s">
        <v>1887</v>
      </c>
      <c r="B13" s="505"/>
      <c r="C13" s="505"/>
      <c r="D13" s="505"/>
      <c r="E13" s="499" t="s">
        <v>2672</v>
      </c>
      <c r="F13" s="499"/>
      <c r="G13" s="499"/>
      <c r="H13" s="499"/>
      <c r="I13" s="83">
        <v>6</v>
      </c>
    </row>
    <row r="14" spans="1:10" ht="15" customHeight="1" x14ac:dyDescent="0.25">
      <c r="A14" s="498" t="s">
        <v>2505</v>
      </c>
      <c r="B14" s="499"/>
      <c r="C14" s="499"/>
      <c r="D14" s="499"/>
      <c r="E14" s="499" t="s">
        <v>35</v>
      </c>
      <c r="F14" s="499"/>
      <c r="G14" s="499"/>
      <c r="H14" s="499"/>
      <c r="I14" s="83">
        <v>3</v>
      </c>
    </row>
    <row r="15" spans="1:10" x14ac:dyDescent="0.25">
      <c r="A15" s="498" t="s">
        <v>362</v>
      </c>
      <c r="B15" s="499"/>
      <c r="C15" s="499"/>
      <c r="D15" s="499"/>
      <c r="E15" s="499" t="s">
        <v>9</v>
      </c>
      <c r="F15" s="499"/>
      <c r="G15" s="499"/>
      <c r="H15" s="499"/>
      <c r="I15" s="83">
        <v>3</v>
      </c>
    </row>
    <row r="16" spans="1:10" x14ac:dyDescent="0.25">
      <c r="A16" s="498" t="s">
        <v>37</v>
      </c>
      <c r="B16" s="499"/>
      <c r="C16" s="499"/>
      <c r="D16" s="499"/>
      <c r="E16" s="499" t="s">
        <v>83</v>
      </c>
      <c r="F16" s="499"/>
      <c r="G16" s="499"/>
      <c r="H16" s="499"/>
      <c r="I16" s="83">
        <v>8</v>
      </c>
    </row>
    <row r="17" spans="1:9" ht="15" customHeight="1" x14ac:dyDescent="0.25">
      <c r="A17" s="498" t="s">
        <v>1961</v>
      </c>
      <c r="B17" s="499"/>
      <c r="C17" s="499"/>
      <c r="D17" s="499"/>
      <c r="E17" s="528" t="s">
        <v>2405</v>
      </c>
      <c r="F17" s="528"/>
      <c r="G17" s="528"/>
      <c r="H17" s="528"/>
      <c r="I17" s="83">
        <v>12</v>
      </c>
    </row>
    <row r="18" spans="1:9" ht="15" customHeight="1" x14ac:dyDescent="0.25">
      <c r="A18" s="498" t="s">
        <v>102</v>
      </c>
      <c r="B18" s="499"/>
      <c r="C18" s="499"/>
      <c r="D18" s="499"/>
      <c r="E18" s="528"/>
      <c r="F18" s="528"/>
      <c r="G18" s="528"/>
      <c r="H18" s="528"/>
      <c r="I18" s="83">
        <v>3</v>
      </c>
    </row>
    <row r="19" spans="1:9" x14ac:dyDescent="0.25">
      <c r="A19" s="501" t="s">
        <v>1396</v>
      </c>
      <c r="B19" s="501"/>
      <c r="C19" s="501"/>
      <c r="D19" s="501"/>
      <c r="E19" s="501"/>
      <c r="F19" s="501"/>
      <c r="G19" s="501"/>
      <c r="H19" s="501"/>
      <c r="I19" s="86">
        <f>SUM(I6:I18)</f>
        <v>62</v>
      </c>
    </row>
    <row r="20" spans="1:9" ht="15" customHeight="1" x14ac:dyDescent="0.25">
      <c r="A20" s="502" t="s">
        <v>6</v>
      </c>
      <c r="B20" s="502"/>
      <c r="C20" s="502"/>
      <c r="D20" s="502"/>
      <c r="E20" s="502"/>
      <c r="F20" s="502"/>
      <c r="G20" s="502"/>
      <c r="H20" s="502"/>
      <c r="I20" s="502"/>
    </row>
    <row r="21" spans="1:9" ht="48.75" customHeight="1" x14ac:dyDescent="0.25">
      <c r="A21" s="503" t="s">
        <v>2421</v>
      </c>
      <c r="B21" s="503"/>
      <c r="C21" s="503"/>
      <c r="D21" s="503"/>
      <c r="E21" s="503"/>
      <c r="F21" s="503"/>
      <c r="G21" s="503"/>
      <c r="H21" s="503"/>
      <c r="I21" s="503"/>
    </row>
    <row r="22" spans="1:9" ht="30.75" customHeight="1" x14ac:dyDescent="0.25">
      <c r="A22" s="503" t="s">
        <v>1962</v>
      </c>
      <c r="B22" s="503"/>
      <c r="C22" s="503"/>
      <c r="D22" s="503"/>
      <c r="E22" s="503"/>
      <c r="F22" s="503"/>
      <c r="G22" s="503"/>
      <c r="H22" s="503"/>
      <c r="I22" s="503"/>
    </row>
    <row r="23" spans="1:9" ht="15" customHeight="1" x14ac:dyDescent="0.25">
      <c r="A23" s="527" t="s">
        <v>560</v>
      </c>
      <c r="B23" s="527"/>
      <c r="C23" s="527" t="s">
        <v>1361</v>
      </c>
      <c r="D23" s="527"/>
      <c r="E23" s="359"/>
      <c r="F23" s="359"/>
      <c r="G23" s="359"/>
      <c r="H23" s="359"/>
      <c r="I23" s="93"/>
    </row>
    <row r="24" spans="1:9" ht="15" customHeight="1" x14ac:dyDescent="0.25"/>
    <row r="25" spans="1:9" ht="15" customHeight="1" x14ac:dyDescent="0.25"/>
    <row r="26" spans="1:9" ht="15" customHeight="1" x14ac:dyDescent="0.25"/>
  </sheetData>
  <sheetProtection password="CA9D" sheet="1" objects="1" scenarios="1"/>
  <mergeCells count="37">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1:I21"/>
    <mergeCell ref="A22:I22"/>
    <mergeCell ref="A23:B23"/>
    <mergeCell ref="C23:D23"/>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32"/>
  <sheetViews>
    <sheetView view="pageLayout" zoomScaleNormal="100" workbookViewId="0">
      <selection activeCell="E29" sqref="E29:H29"/>
    </sheetView>
  </sheetViews>
  <sheetFormatPr defaultColWidth="9.140625" defaultRowHeight="15" x14ac:dyDescent="0.25"/>
  <cols>
    <col min="1" max="8" width="9.140625" style="10"/>
    <col min="9" max="9" width="9.140625" style="2"/>
    <col min="10" max="16384" width="9.140625" style="10"/>
  </cols>
  <sheetData>
    <row r="1" spans="1:9" ht="14.65" x14ac:dyDescent="0.3">
      <c r="A1" s="447" t="s">
        <v>244</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555</v>
      </c>
      <c r="C4" s="644"/>
      <c r="D4" s="644"/>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5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31.7" customHeight="1" x14ac:dyDescent="0.3">
      <c r="A11" s="538" t="s">
        <v>13</v>
      </c>
      <c r="B11" s="539"/>
      <c r="C11" s="539"/>
      <c r="D11" s="539"/>
      <c r="E11" s="512" t="s">
        <v>75</v>
      </c>
      <c r="F11" s="512"/>
      <c r="G11" s="512"/>
      <c r="H11" s="512"/>
      <c r="I11" s="83">
        <v>3</v>
      </c>
    </row>
    <row r="12" spans="1:9" ht="49.7" customHeight="1" x14ac:dyDescent="0.25">
      <c r="A12" s="504" t="s">
        <v>138</v>
      </c>
      <c r="B12" s="505"/>
      <c r="C12" s="505"/>
      <c r="D12" s="505"/>
      <c r="E12" s="499" t="s">
        <v>553</v>
      </c>
      <c r="F12" s="499"/>
      <c r="G12" s="499"/>
      <c r="H12" s="499"/>
      <c r="I12" s="83">
        <v>9</v>
      </c>
    </row>
    <row r="13" spans="1:9" ht="30.95" customHeight="1" x14ac:dyDescent="0.3">
      <c r="A13" s="504" t="s">
        <v>10</v>
      </c>
      <c r="B13" s="505"/>
      <c r="C13" s="505"/>
      <c r="D13" s="505"/>
      <c r="E13" s="512" t="s">
        <v>74</v>
      </c>
      <c r="F13" s="512"/>
      <c r="G13" s="512"/>
      <c r="H13" s="512"/>
      <c r="I13" s="83">
        <v>6</v>
      </c>
    </row>
    <row r="14" spans="1:9" ht="30.95" customHeight="1" x14ac:dyDescent="0.3">
      <c r="A14" s="504" t="s">
        <v>11</v>
      </c>
      <c r="B14" s="505"/>
      <c r="C14" s="505"/>
      <c r="D14" s="505"/>
      <c r="E14" s="512" t="s">
        <v>877</v>
      </c>
      <c r="F14" s="512"/>
      <c r="G14" s="512"/>
      <c r="H14" s="512"/>
      <c r="I14" s="83">
        <v>6</v>
      </c>
    </row>
    <row r="15" spans="1:9" ht="14.65" x14ac:dyDescent="0.3">
      <c r="A15" s="504" t="s">
        <v>152</v>
      </c>
      <c r="B15" s="505"/>
      <c r="C15" s="505"/>
      <c r="D15" s="505"/>
      <c r="E15" s="499" t="s">
        <v>205</v>
      </c>
      <c r="F15" s="499"/>
      <c r="G15" s="499"/>
      <c r="H15" s="499"/>
      <c r="I15" s="83">
        <v>3</v>
      </c>
    </row>
    <row r="16" spans="1:9" ht="14.65" x14ac:dyDescent="0.3">
      <c r="A16" s="498"/>
      <c r="B16" s="499"/>
      <c r="C16" s="499"/>
      <c r="D16" s="499"/>
      <c r="E16" s="499"/>
      <c r="F16" s="499"/>
      <c r="G16" s="499"/>
      <c r="H16" s="499"/>
      <c r="I16" s="83"/>
    </row>
    <row r="17" spans="1:9" ht="15" customHeight="1" x14ac:dyDescent="0.3">
      <c r="A17" s="532" t="s">
        <v>125</v>
      </c>
      <c r="B17" s="533"/>
      <c r="C17" s="533"/>
      <c r="D17" s="533"/>
      <c r="E17" s="533"/>
      <c r="F17" s="533"/>
      <c r="G17" s="533"/>
      <c r="H17" s="533"/>
      <c r="I17" s="534"/>
    </row>
    <row r="18" spans="1:9" ht="15" customHeight="1" x14ac:dyDescent="0.25">
      <c r="A18" s="498" t="s">
        <v>37</v>
      </c>
      <c r="B18" s="499"/>
      <c r="C18" s="499"/>
      <c r="D18" s="499"/>
      <c r="E18" s="528" t="s">
        <v>2414</v>
      </c>
      <c r="F18" s="528"/>
      <c r="G18" s="528"/>
      <c r="H18" s="528"/>
      <c r="I18" s="103">
        <v>4</v>
      </c>
    </row>
    <row r="19" spans="1:9" ht="27.75" customHeight="1" x14ac:dyDescent="0.25">
      <c r="A19" s="498" t="s">
        <v>37</v>
      </c>
      <c r="B19" s="499"/>
      <c r="C19" s="499"/>
      <c r="D19" s="499"/>
      <c r="E19" s="528" t="s">
        <v>2415</v>
      </c>
      <c r="F19" s="528"/>
      <c r="G19" s="528"/>
      <c r="H19" s="528"/>
      <c r="I19" s="103">
        <v>4</v>
      </c>
    </row>
    <row r="20" spans="1:9" x14ac:dyDescent="0.25">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ht="29.25" customHeight="1" x14ac:dyDescent="0.25">
      <c r="A22" s="504" t="s">
        <v>15</v>
      </c>
      <c r="B22" s="505"/>
      <c r="C22" s="505"/>
      <c r="D22" s="505"/>
      <c r="E22" s="499" t="s">
        <v>80</v>
      </c>
      <c r="F22" s="499"/>
      <c r="G22" s="499"/>
      <c r="H22" s="499"/>
      <c r="I22" s="153">
        <v>3</v>
      </c>
    </row>
    <row r="23" spans="1:9" x14ac:dyDescent="0.25">
      <c r="A23" s="498"/>
      <c r="B23" s="499"/>
      <c r="C23" s="499"/>
      <c r="D23" s="499"/>
      <c r="E23" s="499"/>
      <c r="F23" s="499"/>
      <c r="G23" s="499"/>
      <c r="H23" s="499"/>
      <c r="I23" s="83"/>
    </row>
    <row r="24" spans="1:9" x14ac:dyDescent="0.25">
      <c r="A24" s="532" t="s">
        <v>0</v>
      </c>
      <c r="B24" s="533"/>
      <c r="C24" s="533"/>
      <c r="D24" s="533"/>
      <c r="E24" s="533"/>
      <c r="F24" s="533"/>
      <c r="G24" s="533"/>
      <c r="H24" s="533"/>
      <c r="I24" s="534"/>
    </row>
    <row r="25" spans="1:9" x14ac:dyDescent="0.25">
      <c r="A25" s="538" t="s">
        <v>547</v>
      </c>
      <c r="B25" s="539"/>
      <c r="C25" s="539"/>
      <c r="D25" s="539"/>
      <c r="E25" s="715" t="s">
        <v>543</v>
      </c>
      <c r="F25" s="715"/>
      <c r="G25" s="715"/>
      <c r="H25" s="715"/>
      <c r="I25" s="83">
        <v>3</v>
      </c>
    </row>
    <row r="26" spans="1:9" x14ac:dyDescent="0.25">
      <c r="A26" s="572" t="s">
        <v>378</v>
      </c>
      <c r="B26" s="512"/>
      <c r="C26" s="512"/>
      <c r="D26" s="512"/>
      <c r="E26" s="512" t="s">
        <v>132</v>
      </c>
      <c r="F26" s="512"/>
      <c r="G26" s="512"/>
      <c r="H26" s="512"/>
      <c r="I26" s="83">
        <v>3</v>
      </c>
    </row>
    <row r="27" spans="1:9" x14ac:dyDescent="0.25">
      <c r="A27" s="498"/>
      <c r="B27" s="499"/>
      <c r="C27" s="499"/>
      <c r="D27" s="499"/>
      <c r="E27" s="499"/>
      <c r="F27" s="499"/>
      <c r="G27" s="499"/>
      <c r="H27" s="499"/>
      <c r="I27" s="83"/>
    </row>
    <row r="28" spans="1:9" x14ac:dyDescent="0.25">
      <c r="A28" s="532" t="s">
        <v>18</v>
      </c>
      <c r="B28" s="533"/>
      <c r="C28" s="533"/>
      <c r="D28" s="533"/>
      <c r="E28" s="533"/>
      <c r="F28" s="533"/>
      <c r="G28" s="533"/>
      <c r="H28" s="533"/>
      <c r="I28" s="534"/>
    </row>
    <row r="29" spans="1:9" x14ac:dyDescent="0.25">
      <c r="A29" s="498" t="s">
        <v>39</v>
      </c>
      <c r="B29" s="499"/>
      <c r="C29" s="499"/>
      <c r="D29" s="499"/>
      <c r="E29" s="528" t="s">
        <v>2405</v>
      </c>
      <c r="F29" s="528"/>
      <c r="G29" s="528"/>
      <c r="H29" s="528"/>
      <c r="I29" s="83">
        <v>6</v>
      </c>
    </row>
    <row r="30" spans="1:9" x14ac:dyDescent="0.25">
      <c r="A30" s="498" t="s">
        <v>4</v>
      </c>
      <c r="B30" s="499"/>
      <c r="C30" s="499"/>
      <c r="D30" s="499"/>
      <c r="E30" s="647"/>
      <c r="F30" s="647"/>
      <c r="G30" s="647"/>
      <c r="H30" s="647"/>
      <c r="I30" s="83">
        <v>3</v>
      </c>
    </row>
    <row r="31" spans="1:9" ht="15" customHeight="1" x14ac:dyDescent="0.25">
      <c r="A31" s="516" t="s">
        <v>1546</v>
      </c>
      <c r="B31" s="517"/>
      <c r="C31" s="517"/>
      <c r="D31" s="517"/>
      <c r="E31" s="517"/>
      <c r="F31" s="517"/>
      <c r="G31" s="517"/>
      <c r="H31" s="518"/>
      <c r="I31" s="128">
        <f>SUM(I29:I30,I25:I27,I22:I23,I18:I19,I11:I15,I7:I8)</f>
        <v>62</v>
      </c>
    </row>
    <row r="32" spans="1:9" x14ac:dyDescent="0.25">
      <c r="A32" s="527" t="s">
        <v>560</v>
      </c>
      <c r="B32" s="527"/>
      <c r="C32" s="527" t="s">
        <v>1361</v>
      </c>
      <c r="D32" s="527"/>
      <c r="E32" s="87"/>
      <c r="F32" s="87"/>
      <c r="G32" s="87"/>
      <c r="H32" s="87"/>
      <c r="I32" s="93"/>
    </row>
  </sheetData>
  <sheetProtection password="CA9D" sheet="1" objects="1" scenarios="1"/>
  <mergeCells count="53">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D4"/>
    <mergeCell ref="A24:I24"/>
    <mergeCell ref="E12:H12"/>
    <mergeCell ref="A15:D15"/>
    <mergeCell ref="E15:H15"/>
    <mergeCell ref="A16:D16"/>
    <mergeCell ref="E16:H16"/>
    <mergeCell ref="A17:I17"/>
    <mergeCell ref="A18:D18"/>
    <mergeCell ref="E18:H18"/>
    <mergeCell ref="A19:D19"/>
    <mergeCell ref="E19:H19"/>
    <mergeCell ref="A21:I21"/>
    <mergeCell ref="A22:D22"/>
    <mergeCell ref="E22:H22"/>
    <mergeCell ref="A23:D23"/>
    <mergeCell ref="E23:H23"/>
    <mergeCell ref="A14:D14"/>
    <mergeCell ref="E14:H14"/>
    <mergeCell ref="A13:D13"/>
    <mergeCell ref="E13:H13"/>
    <mergeCell ref="A12:D12"/>
    <mergeCell ref="A31:H31"/>
    <mergeCell ref="A20:D20"/>
    <mergeCell ref="C32:D32"/>
    <mergeCell ref="A32:B32"/>
    <mergeCell ref="A26:D26"/>
    <mergeCell ref="E26:H26"/>
    <mergeCell ref="A27:D27"/>
    <mergeCell ref="E27:H27"/>
    <mergeCell ref="A28:I28"/>
    <mergeCell ref="A30:D30"/>
    <mergeCell ref="E30:H30"/>
    <mergeCell ref="A29:D29"/>
    <mergeCell ref="E29:H29"/>
    <mergeCell ref="E20:H20"/>
    <mergeCell ref="A25:D25"/>
    <mergeCell ref="E25:H25"/>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33"/>
  <sheetViews>
    <sheetView view="pageLayout" zoomScaleNormal="100" workbookViewId="0">
      <selection activeCell="E16" sqref="E16:H16"/>
    </sheetView>
  </sheetViews>
  <sheetFormatPr defaultColWidth="9.140625" defaultRowHeight="15" x14ac:dyDescent="0.25"/>
  <cols>
    <col min="1" max="8" width="9.140625" style="10"/>
    <col min="9" max="9" width="9.140625" style="2"/>
    <col min="10" max="16384" width="9.140625" style="10"/>
  </cols>
  <sheetData>
    <row r="1" spans="1:9" ht="14.65" x14ac:dyDescent="0.3">
      <c r="A1" s="447" t="s">
        <v>245</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3">
      <c r="A3" s="519" t="s">
        <v>27</v>
      </c>
      <c r="B3" s="520"/>
      <c r="C3" s="520" t="s">
        <v>209</v>
      </c>
      <c r="D3" s="520"/>
      <c r="E3" s="520"/>
      <c r="F3" s="520"/>
      <c r="G3" s="520"/>
      <c r="H3" s="520"/>
      <c r="I3" s="521"/>
    </row>
    <row r="4" spans="1:9" ht="14.65" x14ac:dyDescent="0.3">
      <c r="A4" s="81" t="s">
        <v>29</v>
      </c>
      <c r="B4" s="644" t="s">
        <v>557</v>
      </c>
      <c r="C4" s="644"/>
      <c r="D4" s="644"/>
      <c r="E4" s="92"/>
      <c r="F4" s="92"/>
      <c r="G4" s="92"/>
      <c r="H4" s="92"/>
      <c r="I4" s="83"/>
    </row>
    <row r="5" spans="1:9" ht="14.65" x14ac:dyDescent="0.3">
      <c r="A5" s="672"/>
      <c r="B5" s="673"/>
      <c r="C5" s="673"/>
      <c r="D5" s="673"/>
      <c r="E5" s="673"/>
      <c r="F5" s="673"/>
      <c r="G5" s="673"/>
      <c r="H5" s="673"/>
      <c r="I5" s="674"/>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33" customHeight="1" x14ac:dyDescent="0.25">
      <c r="A11" s="645" t="s">
        <v>13</v>
      </c>
      <c r="B11" s="646"/>
      <c r="C11" s="646"/>
      <c r="D11" s="646"/>
      <c r="E11" s="506" t="s">
        <v>75</v>
      </c>
      <c r="F11" s="506"/>
      <c r="G11" s="506"/>
      <c r="H11" s="506"/>
      <c r="I11" s="83">
        <v>3</v>
      </c>
    </row>
    <row r="12" spans="1:9" ht="29.25" customHeight="1" x14ac:dyDescent="0.25">
      <c r="A12" s="645" t="s">
        <v>138</v>
      </c>
      <c r="B12" s="646"/>
      <c r="C12" s="646"/>
      <c r="D12" s="646"/>
      <c r="E12" s="646" t="s">
        <v>556</v>
      </c>
      <c r="F12" s="646"/>
      <c r="G12" s="646"/>
      <c r="H12" s="646"/>
      <c r="I12" s="83">
        <v>3</v>
      </c>
    </row>
    <row r="13" spans="1:9" ht="31.7" customHeight="1" x14ac:dyDescent="0.25">
      <c r="A13" s="645" t="s">
        <v>10</v>
      </c>
      <c r="B13" s="646"/>
      <c r="C13" s="646"/>
      <c r="D13" s="646"/>
      <c r="E13" s="506" t="s">
        <v>74</v>
      </c>
      <c r="F13" s="506"/>
      <c r="G13" s="506"/>
      <c r="H13" s="506"/>
      <c r="I13" s="83">
        <v>3</v>
      </c>
    </row>
    <row r="14" spans="1:9" ht="30.95" customHeight="1" x14ac:dyDescent="0.25">
      <c r="A14" s="645" t="s">
        <v>11</v>
      </c>
      <c r="B14" s="646"/>
      <c r="C14" s="646"/>
      <c r="D14" s="646"/>
      <c r="E14" s="506" t="s">
        <v>471</v>
      </c>
      <c r="F14" s="506"/>
      <c r="G14" s="506"/>
      <c r="H14" s="506"/>
      <c r="I14" s="83">
        <v>3</v>
      </c>
    </row>
    <row r="15" spans="1:9" x14ac:dyDescent="0.25">
      <c r="A15" s="650" t="s">
        <v>403</v>
      </c>
      <c r="B15" s="506"/>
      <c r="C15" s="506"/>
      <c r="D15" s="506"/>
      <c r="E15" s="506" t="s">
        <v>205</v>
      </c>
      <c r="F15" s="506"/>
      <c r="G15" s="506"/>
      <c r="H15" s="506"/>
      <c r="I15" s="83">
        <v>3</v>
      </c>
    </row>
    <row r="16" spans="1:9" ht="30.95" customHeight="1" x14ac:dyDescent="0.25">
      <c r="A16" s="645" t="s">
        <v>408</v>
      </c>
      <c r="B16" s="646"/>
      <c r="C16" s="646"/>
      <c r="D16" s="646"/>
      <c r="E16" s="506" t="s">
        <v>2407</v>
      </c>
      <c r="F16" s="506"/>
      <c r="G16" s="506"/>
      <c r="H16" s="506"/>
      <c r="I16" s="83">
        <v>3</v>
      </c>
    </row>
    <row r="17" spans="1:9" ht="14.65" x14ac:dyDescent="0.3">
      <c r="A17" s="498"/>
      <c r="B17" s="499"/>
      <c r="C17" s="499"/>
      <c r="D17" s="499"/>
      <c r="E17" s="499"/>
      <c r="F17" s="499"/>
      <c r="G17" s="499"/>
      <c r="H17" s="499"/>
      <c r="I17" s="83"/>
    </row>
    <row r="18" spans="1:9" ht="14.65" x14ac:dyDescent="0.3">
      <c r="A18" s="532" t="s">
        <v>125</v>
      </c>
      <c r="B18" s="533"/>
      <c r="C18" s="533"/>
      <c r="D18" s="533"/>
      <c r="E18" s="533"/>
      <c r="F18" s="533"/>
      <c r="G18" s="533"/>
      <c r="H18" s="533"/>
      <c r="I18" s="534"/>
    </row>
    <row r="19" spans="1:9" ht="14.65" x14ac:dyDescent="0.3">
      <c r="A19" s="498" t="s">
        <v>143</v>
      </c>
      <c r="B19" s="499"/>
      <c r="C19" s="499"/>
      <c r="D19" s="499"/>
      <c r="E19" s="499" t="s">
        <v>145</v>
      </c>
      <c r="F19" s="499"/>
      <c r="G19" s="499"/>
      <c r="H19" s="499"/>
      <c r="I19" s="100">
        <v>4</v>
      </c>
    </row>
    <row r="20" spans="1:9" ht="15" customHeight="1" x14ac:dyDescent="0.3">
      <c r="A20" s="498" t="s">
        <v>346</v>
      </c>
      <c r="B20" s="499"/>
      <c r="C20" s="499"/>
      <c r="D20" s="499"/>
      <c r="E20" s="499" t="s">
        <v>45</v>
      </c>
      <c r="F20" s="499"/>
      <c r="G20" s="499"/>
      <c r="H20" s="499"/>
      <c r="I20" s="100">
        <v>4</v>
      </c>
    </row>
    <row r="21" spans="1:9" x14ac:dyDescent="0.25">
      <c r="A21" s="498"/>
      <c r="B21" s="499"/>
      <c r="C21" s="499"/>
      <c r="D21" s="499"/>
      <c r="E21" s="499"/>
      <c r="F21" s="499"/>
      <c r="G21" s="499"/>
      <c r="H21" s="499"/>
      <c r="I21" s="83"/>
    </row>
    <row r="22" spans="1:9" x14ac:dyDescent="0.25">
      <c r="A22" s="532" t="s">
        <v>3</v>
      </c>
      <c r="B22" s="533"/>
      <c r="C22" s="533"/>
      <c r="D22" s="533"/>
      <c r="E22" s="533"/>
      <c r="F22" s="533"/>
      <c r="G22" s="533"/>
      <c r="H22" s="533"/>
      <c r="I22" s="534"/>
    </row>
    <row r="23" spans="1:9" ht="30" customHeight="1" x14ac:dyDescent="0.25">
      <c r="A23" s="645" t="s">
        <v>805</v>
      </c>
      <c r="B23" s="646"/>
      <c r="C23" s="646"/>
      <c r="D23" s="646"/>
      <c r="E23" s="499" t="s">
        <v>80</v>
      </c>
      <c r="F23" s="499"/>
      <c r="G23" s="499"/>
      <c r="H23" s="499"/>
      <c r="I23" s="83">
        <v>3</v>
      </c>
    </row>
    <row r="24" spans="1:9" x14ac:dyDescent="0.25">
      <c r="A24" s="498" t="s">
        <v>148</v>
      </c>
      <c r="B24" s="499"/>
      <c r="C24" s="499"/>
      <c r="D24" s="499"/>
      <c r="E24" s="499" t="s">
        <v>806</v>
      </c>
      <c r="F24" s="499"/>
      <c r="G24" s="499"/>
      <c r="H24" s="499"/>
      <c r="I24" s="83">
        <v>3</v>
      </c>
    </row>
    <row r="25" spans="1:9" ht="15" customHeight="1" x14ac:dyDescent="0.25">
      <c r="A25" s="498"/>
      <c r="B25" s="499"/>
      <c r="C25" s="499"/>
      <c r="D25" s="499"/>
      <c r="E25" s="499"/>
      <c r="F25" s="499"/>
      <c r="G25" s="499"/>
      <c r="H25" s="499"/>
      <c r="I25" s="83"/>
    </row>
    <row r="26" spans="1:9" ht="15" customHeight="1" x14ac:dyDescent="0.25">
      <c r="A26" s="532" t="s">
        <v>18</v>
      </c>
      <c r="B26" s="533"/>
      <c r="C26" s="533"/>
      <c r="D26" s="533"/>
      <c r="E26" s="533"/>
      <c r="F26" s="533"/>
      <c r="G26" s="533"/>
      <c r="H26" s="533"/>
      <c r="I26" s="534"/>
    </row>
    <row r="27" spans="1:9" s="286" customFormat="1" x14ac:dyDescent="0.25">
      <c r="A27" s="498" t="s">
        <v>391</v>
      </c>
      <c r="B27" s="499"/>
      <c r="C27" s="499"/>
      <c r="D27" s="499"/>
      <c r="E27" s="499" t="s">
        <v>232</v>
      </c>
      <c r="F27" s="499"/>
      <c r="G27" s="499"/>
      <c r="H27" s="499"/>
      <c r="I27" s="83">
        <v>3</v>
      </c>
    </row>
    <row r="28" spans="1:9" x14ac:dyDescent="0.25">
      <c r="A28" s="498" t="s">
        <v>218</v>
      </c>
      <c r="B28" s="499"/>
      <c r="C28" s="499"/>
      <c r="D28" s="499"/>
      <c r="E28" s="499" t="s">
        <v>219</v>
      </c>
      <c r="F28" s="499"/>
      <c r="G28" s="499"/>
      <c r="H28" s="499"/>
      <c r="I28" s="83">
        <v>3</v>
      </c>
    </row>
    <row r="29" spans="1:9" x14ac:dyDescent="0.25">
      <c r="A29" s="498"/>
      <c r="B29" s="499"/>
      <c r="C29" s="499"/>
      <c r="D29" s="499"/>
      <c r="E29" s="647"/>
      <c r="F29" s="647"/>
      <c r="G29" s="647"/>
      <c r="H29" s="647"/>
      <c r="I29" s="83"/>
    </row>
    <row r="30" spans="1:9" x14ac:dyDescent="0.25">
      <c r="A30" s="532" t="s">
        <v>489</v>
      </c>
      <c r="B30" s="533"/>
      <c r="C30" s="533"/>
      <c r="D30" s="533"/>
      <c r="E30" s="533"/>
      <c r="F30" s="533"/>
      <c r="G30" s="533"/>
      <c r="H30" s="533"/>
      <c r="I30" s="534"/>
    </row>
    <row r="31" spans="1:9" ht="30" customHeight="1" x14ac:dyDescent="0.25">
      <c r="A31" s="498" t="s">
        <v>490</v>
      </c>
      <c r="B31" s="499"/>
      <c r="C31" s="499"/>
      <c r="D31" s="499"/>
      <c r="E31" s="647"/>
      <c r="F31" s="647"/>
      <c r="G31" s="647"/>
      <c r="H31" s="647"/>
      <c r="I31" s="83">
        <v>15</v>
      </c>
    </row>
    <row r="32" spans="1:9" ht="15" customHeight="1" x14ac:dyDescent="0.25">
      <c r="A32" s="516" t="s">
        <v>1392</v>
      </c>
      <c r="B32" s="517"/>
      <c r="C32" s="517"/>
      <c r="D32" s="517"/>
      <c r="E32" s="517"/>
      <c r="F32" s="517"/>
      <c r="G32" s="517"/>
      <c r="H32" s="517"/>
      <c r="I32" s="86">
        <f>SUM(I7:I8,I11:I16,I19:I20,I23:I24,I27:I28,I31)</f>
        <v>62</v>
      </c>
    </row>
    <row r="33" spans="1:9" x14ac:dyDescent="0.25">
      <c r="A33" s="527" t="s">
        <v>560</v>
      </c>
      <c r="B33" s="527"/>
      <c r="C33" s="527" t="s">
        <v>1361</v>
      </c>
      <c r="D33" s="527"/>
      <c r="E33" s="87"/>
      <c r="F33" s="87"/>
      <c r="G33" s="87"/>
      <c r="H33" s="87"/>
      <c r="I33" s="93"/>
    </row>
  </sheetData>
  <sheetProtection password="CA9D" sheet="1" objects="1" scenarios="1"/>
  <mergeCells count="55">
    <mergeCell ref="A8:D8"/>
    <mergeCell ref="E8:H8"/>
    <mergeCell ref="A9:D9"/>
    <mergeCell ref="E9:H9"/>
    <mergeCell ref="A10:I10"/>
    <mergeCell ref="A1:I1"/>
    <mergeCell ref="A2:I2"/>
    <mergeCell ref="A5:I5"/>
    <mergeCell ref="A6:I6"/>
    <mergeCell ref="A7:D7"/>
    <mergeCell ref="E7:H7"/>
    <mergeCell ref="A16:D16"/>
    <mergeCell ref="E16:H16"/>
    <mergeCell ref="E27:H27"/>
    <mergeCell ref="E19:H19"/>
    <mergeCell ref="A11:D11"/>
    <mergeCell ref="E11:H11"/>
    <mergeCell ref="A14:D14"/>
    <mergeCell ref="E14:H14"/>
    <mergeCell ref="A13:D13"/>
    <mergeCell ref="E13:H13"/>
    <mergeCell ref="A15:D15"/>
    <mergeCell ref="E15:H15"/>
    <mergeCell ref="E31:H31"/>
    <mergeCell ref="A26:I26"/>
    <mergeCell ref="A21:D21"/>
    <mergeCell ref="E21:H21"/>
    <mergeCell ref="A22:I22"/>
    <mergeCell ref="A23:D23"/>
    <mergeCell ref="E23:H23"/>
    <mergeCell ref="A25:D25"/>
    <mergeCell ref="E25:H25"/>
    <mergeCell ref="E24:H24"/>
    <mergeCell ref="A28:D28"/>
    <mergeCell ref="E28:H28"/>
    <mergeCell ref="A29:D29"/>
    <mergeCell ref="E29:H29"/>
    <mergeCell ref="A30:I30"/>
    <mergeCell ref="A27:D27"/>
    <mergeCell ref="A33:B33"/>
    <mergeCell ref="A32:H32"/>
    <mergeCell ref="A3:B3"/>
    <mergeCell ref="C3:I3"/>
    <mergeCell ref="B4:D4"/>
    <mergeCell ref="C33:D33"/>
    <mergeCell ref="A20:D20"/>
    <mergeCell ref="E20:H20"/>
    <mergeCell ref="A24:D24"/>
    <mergeCell ref="A12:D12"/>
    <mergeCell ref="E12:H12"/>
    <mergeCell ref="A17:D17"/>
    <mergeCell ref="E17:H17"/>
    <mergeCell ref="A18:I18"/>
    <mergeCell ref="A19:D19"/>
    <mergeCell ref="A31:D31"/>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34"/>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47" t="s">
        <v>1365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1153</v>
      </c>
      <c r="D3" s="520"/>
      <c r="E3" s="520"/>
      <c r="F3" s="520"/>
      <c r="G3" s="520"/>
      <c r="H3" s="520"/>
      <c r="I3" s="521"/>
    </row>
    <row r="4" spans="1:9" ht="14.65" x14ac:dyDescent="0.3">
      <c r="A4" s="81" t="s">
        <v>29</v>
      </c>
      <c r="B4" s="644" t="s">
        <v>1154</v>
      </c>
      <c r="C4" s="644"/>
      <c r="D4" s="644"/>
      <c r="E4" s="92"/>
      <c r="F4" s="92"/>
      <c r="G4" s="92"/>
      <c r="H4" s="92"/>
      <c r="I4" s="83"/>
    </row>
    <row r="5" spans="1:9" ht="14.65" x14ac:dyDescent="0.3">
      <c r="A5" s="529"/>
      <c r="B5" s="530"/>
      <c r="C5" s="530"/>
      <c r="D5" s="530"/>
      <c r="E5" s="530"/>
      <c r="F5" s="530"/>
      <c r="G5" s="530"/>
      <c r="H5" s="530"/>
      <c r="I5" s="531"/>
    </row>
    <row r="6" spans="1:9" x14ac:dyDescent="0.25">
      <c r="A6" s="524" t="s">
        <v>1385</v>
      </c>
      <c r="B6" s="525"/>
      <c r="C6" s="525"/>
      <c r="D6" s="525"/>
      <c r="E6" s="525"/>
      <c r="F6" s="525"/>
      <c r="G6" s="525"/>
      <c r="H6" s="525"/>
      <c r="I6" s="526"/>
    </row>
    <row r="7" spans="1:9" ht="28.5" customHeight="1" x14ac:dyDescent="0.25">
      <c r="A7" s="538" t="s">
        <v>13</v>
      </c>
      <c r="B7" s="539"/>
      <c r="C7" s="539"/>
      <c r="D7" s="539"/>
      <c r="E7" s="499" t="s">
        <v>75</v>
      </c>
      <c r="F7" s="499"/>
      <c r="G7" s="499"/>
      <c r="H7" s="499"/>
      <c r="I7" s="83">
        <v>3</v>
      </c>
    </row>
    <row r="8" spans="1:9" x14ac:dyDescent="0.25">
      <c r="A8" s="498" t="s">
        <v>143</v>
      </c>
      <c r="B8" s="499"/>
      <c r="C8" s="499"/>
      <c r="D8" s="499"/>
      <c r="E8" s="499" t="s">
        <v>145</v>
      </c>
      <c r="F8" s="499"/>
      <c r="G8" s="499"/>
      <c r="H8" s="499"/>
      <c r="I8" s="100">
        <v>4</v>
      </c>
    </row>
    <row r="9" spans="1:9" x14ac:dyDescent="0.25">
      <c r="A9" s="498" t="s">
        <v>346</v>
      </c>
      <c r="B9" s="499"/>
      <c r="C9" s="499"/>
      <c r="D9" s="499"/>
      <c r="E9" s="499" t="s">
        <v>45</v>
      </c>
      <c r="F9" s="499"/>
      <c r="G9" s="499"/>
      <c r="H9" s="499"/>
      <c r="I9" s="100">
        <v>4</v>
      </c>
    </row>
    <row r="10" spans="1:9" ht="15" customHeight="1" x14ac:dyDescent="0.25">
      <c r="A10" s="498" t="s">
        <v>363</v>
      </c>
      <c r="B10" s="499"/>
      <c r="C10" s="499"/>
      <c r="D10" s="499"/>
      <c r="E10" s="499" t="s">
        <v>8</v>
      </c>
      <c r="F10" s="499"/>
      <c r="G10" s="499"/>
      <c r="H10" s="499"/>
      <c r="I10" s="83">
        <v>6</v>
      </c>
    </row>
    <row r="11" spans="1:9" ht="33" customHeight="1" x14ac:dyDescent="0.25">
      <c r="A11" s="504" t="s">
        <v>10</v>
      </c>
      <c r="B11" s="505"/>
      <c r="C11" s="505"/>
      <c r="D11" s="505"/>
      <c r="E11" s="512" t="s">
        <v>74</v>
      </c>
      <c r="F11" s="512"/>
      <c r="G11" s="512"/>
      <c r="H11" s="512"/>
      <c r="I11" s="83">
        <v>3</v>
      </c>
    </row>
    <row r="12" spans="1:9" x14ac:dyDescent="0.25">
      <c r="A12" s="498" t="s">
        <v>218</v>
      </c>
      <c r="B12" s="499"/>
      <c r="C12" s="499"/>
      <c r="D12" s="499"/>
      <c r="E12" s="499" t="s">
        <v>219</v>
      </c>
      <c r="F12" s="499"/>
      <c r="G12" s="499"/>
      <c r="H12" s="499"/>
      <c r="I12" s="83">
        <v>3</v>
      </c>
    </row>
    <row r="13" spans="1:9" ht="30" customHeight="1" x14ac:dyDescent="0.25">
      <c r="A13" s="538" t="s">
        <v>11</v>
      </c>
      <c r="B13" s="539"/>
      <c r="C13" s="539"/>
      <c r="D13" s="539"/>
      <c r="E13" s="499" t="s">
        <v>471</v>
      </c>
      <c r="F13" s="499"/>
      <c r="G13" s="499"/>
      <c r="H13" s="499"/>
      <c r="I13" s="83">
        <v>3</v>
      </c>
    </row>
    <row r="14" spans="1:9" ht="31.7" customHeight="1" x14ac:dyDescent="0.25">
      <c r="A14" s="645" t="s">
        <v>15</v>
      </c>
      <c r="B14" s="646"/>
      <c r="C14" s="646"/>
      <c r="D14" s="646"/>
      <c r="E14" s="499" t="s">
        <v>80</v>
      </c>
      <c r="F14" s="499"/>
      <c r="G14" s="499"/>
      <c r="H14" s="499"/>
      <c r="I14" s="83">
        <v>3</v>
      </c>
    </row>
    <row r="15" spans="1:9" x14ac:dyDescent="0.25">
      <c r="A15" s="498" t="s">
        <v>148</v>
      </c>
      <c r="B15" s="499"/>
      <c r="C15" s="499"/>
      <c r="D15" s="499"/>
      <c r="E15" s="512" t="s">
        <v>149</v>
      </c>
      <c r="F15" s="512"/>
      <c r="G15" s="512"/>
      <c r="H15" s="512"/>
      <c r="I15" s="83">
        <v>3</v>
      </c>
    </row>
    <row r="16" spans="1:9" x14ac:dyDescent="0.25">
      <c r="A16" s="498" t="s">
        <v>362</v>
      </c>
      <c r="B16" s="499"/>
      <c r="C16" s="499"/>
      <c r="D16" s="499"/>
      <c r="E16" s="499" t="s">
        <v>9</v>
      </c>
      <c r="F16" s="499"/>
      <c r="G16" s="499"/>
      <c r="H16" s="499"/>
      <c r="I16" s="83">
        <v>3</v>
      </c>
    </row>
    <row r="17" spans="1:9" ht="15" customHeight="1" x14ac:dyDescent="0.25">
      <c r="A17" s="516" t="s">
        <v>1563</v>
      </c>
      <c r="B17" s="517"/>
      <c r="C17" s="517"/>
      <c r="D17" s="517"/>
      <c r="E17" s="517"/>
      <c r="F17" s="517"/>
      <c r="G17" s="517"/>
      <c r="H17" s="517"/>
      <c r="I17" s="86">
        <f>SUM(I7:I16)</f>
        <v>35</v>
      </c>
    </row>
    <row r="18" spans="1:9" x14ac:dyDescent="0.25">
      <c r="A18" s="631" t="s">
        <v>1523</v>
      </c>
      <c r="B18" s="632"/>
      <c r="C18" s="632"/>
      <c r="D18" s="632"/>
      <c r="E18" s="632"/>
      <c r="F18" s="632"/>
      <c r="G18" s="632"/>
      <c r="H18" s="632"/>
      <c r="I18" s="633"/>
    </row>
    <row r="19" spans="1:9" s="232" customFormat="1" x14ac:dyDescent="0.25">
      <c r="A19" s="583" t="s">
        <v>1109</v>
      </c>
      <c r="B19" s="584"/>
      <c r="C19" s="584"/>
      <c r="D19" s="584"/>
      <c r="E19" s="719" t="s">
        <v>98</v>
      </c>
      <c r="F19" s="719"/>
      <c r="G19" s="719"/>
      <c r="H19" s="719"/>
      <c r="I19" s="109">
        <v>3</v>
      </c>
    </row>
    <row r="20" spans="1:9" x14ac:dyDescent="0.25">
      <c r="A20" s="658" t="s">
        <v>138</v>
      </c>
      <c r="B20" s="508"/>
      <c r="C20" s="508"/>
      <c r="D20" s="508"/>
      <c r="E20" s="724" t="s">
        <v>1938</v>
      </c>
      <c r="F20" s="724"/>
      <c r="G20" s="724"/>
      <c r="H20" s="724"/>
      <c r="I20" s="115">
        <v>3</v>
      </c>
    </row>
    <row r="21" spans="1:9" x14ac:dyDescent="0.25">
      <c r="A21" s="513" t="s">
        <v>1547</v>
      </c>
      <c r="B21" s="514"/>
      <c r="C21" s="514"/>
      <c r="D21" s="514"/>
      <c r="E21" s="514"/>
      <c r="F21" s="514"/>
      <c r="G21" s="514"/>
      <c r="H21" s="515"/>
      <c r="I21" s="85">
        <f>SUM(I19:I20)</f>
        <v>6</v>
      </c>
    </row>
    <row r="22" spans="1:9" x14ac:dyDescent="0.25">
      <c r="A22" s="662" t="s">
        <v>1546</v>
      </c>
      <c r="B22" s="663"/>
      <c r="C22" s="663"/>
      <c r="D22" s="663"/>
      <c r="E22" s="663"/>
      <c r="F22" s="663"/>
      <c r="G22" s="663"/>
      <c r="H22" s="663"/>
      <c r="I22" s="86">
        <f>SUM(I17,I21)</f>
        <v>41</v>
      </c>
    </row>
    <row r="23" spans="1:9" x14ac:dyDescent="0.25">
      <c r="A23" s="509" t="s">
        <v>1524</v>
      </c>
      <c r="B23" s="510"/>
      <c r="C23" s="510"/>
      <c r="D23" s="510"/>
      <c r="E23" s="510"/>
      <c r="F23" s="510"/>
      <c r="G23" s="510"/>
      <c r="H23" s="510"/>
      <c r="I23" s="511"/>
    </row>
    <row r="24" spans="1:9" ht="28.5" customHeight="1" x14ac:dyDescent="0.25">
      <c r="A24" s="645" t="s">
        <v>408</v>
      </c>
      <c r="B24" s="646"/>
      <c r="C24" s="646"/>
      <c r="D24" s="646"/>
      <c r="E24" s="506" t="s">
        <v>2407</v>
      </c>
      <c r="F24" s="506"/>
      <c r="G24" s="506"/>
      <c r="H24" s="506"/>
      <c r="I24" s="83">
        <v>3</v>
      </c>
    </row>
    <row r="25" spans="1:9" x14ac:dyDescent="0.25">
      <c r="A25" s="504" t="s">
        <v>360</v>
      </c>
      <c r="B25" s="505"/>
      <c r="C25" s="505"/>
      <c r="D25" s="505"/>
      <c r="E25" s="505" t="s">
        <v>164</v>
      </c>
      <c r="F25" s="505"/>
      <c r="G25" s="505"/>
      <c r="H25" s="505"/>
      <c r="I25" s="83">
        <v>3</v>
      </c>
    </row>
    <row r="26" spans="1:9" x14ac:dyDescent="0.25">
      <c r="A26" s="504" t="s">
        <v>380</v>
      </c>
      <c r="B26" s="505"/>
      <c r="C26" s="505"/>
      <c r="D26" s="505"/>
      <c r="E26" s="505" t="s">
        <v>328</v>
      </c>
      <c r="F26" s="505"/>
      <c r="G26" s="505"/>
      <c r="H26" s="505"/>
      <c r="I26" s="83">
        <v>4</v>
      </c>
    </row>
    <row r="27" spans="1:9" x14ac:dyDescent="0.25">
      <c r="A27" s="504" t="s">
        <v>1818</v>
      </c>
      <c r="B27" s="505"/>
      <c r="C27" s="505"/>
      <c r="D27" s="505"/>
      <c r="E27" s="505" t="s">
        <v>1821</v>
      </c>
      <c r="F27" s="505"/>
      <c r="G27" s="505"/>
      <c r="H27" s="505"/>
      <c r="I27" s="83">
        <v>4</v>
      </c>
    </row>
    <row r="28" spans="1:9" x14ac:dyDescent="0.25">
      <c r="A28" s="504" t="s">
        <v>791</v>
      </c>
      <c r="B28" s="505"/>
      <c r="C28" s="505"/>
      <c r="D28" s="505"/>
      <c r="E28" s="505" t="s">
        <v>792</v>
      </c>
      <c r="F28" s="505"/>
      <c r="G28" s="505"/>
      <c r="H28" s="505"/>
      <c r="I28" s="83">
        <v>4</v>
      </c>
    </row>
    <row r="29" spans="1:9" x14ac:dyDescent="0.25">
      <c r="A29" s="504" t="s">
        <v>138</v>
      </c>
      <c r="B29" s="505"/>
      <c r="C29" s="505"/>
      <c r="D29" s="505"/>
      <c r="E29" s="539" t="s">
        <v>559</v>
      </c>
      <c r="F29" s="539"/>
      <c r="G29" s="539"/>
      <c r="H29" s="539"/>
      <c r="I29" s="83">
        <v>3</v>
      </c>
    </row>
    <row r="30" spans="1:9" x14ac:dyDescent="0.25">
      <c r="A30" s="504" t="s">
        <v>650</v>
      </c>
      <c r="B30" s="505"/>
      <c r="C30" s="505"/>
      <c r="D30" s="505"/>
      <c r="E30" s="505" t="s">
        <v>216</v>
      </c>
      <c r="F30" s="505"/>
      <c r="G30" s="505"/>
      <c r="H30" s="505"/>
      <c r="I30" s="83">
        <v>3</v>
      </c>
    </row>
    <row r="31" spans="1:9" x14ac:dyDescent="0.25">
      <c r="A31" s="504" t="s">
        <v>403</v>
      </c>
      <c r="B31" s="505"/>
      <c r="C31" s="505"/>
      <c r="D31" s="505"/>
      <c r="E31" s="499" t="s">
        <v>205</v>
      </c>
      <c r="F31" s="499"/>
      <c r="G31" s="499"/>
      <c r="H31" s="499"/>
      <c r="I31" s="83">
        <v>3</v>
      </c>
    </row>
    <row r="32" spans="1:9" x14ac:dyDescent="0.25">
      <c r="A32" s="513" t="s">
        <v>1391</v>
      </c>
      <c r="B32" s="514"/>
      <c r="C32" s="514"/>
      <c r="D32" s="514"/>
      <c r="E32" s="514"/>
      <c r="F32" s="514"/>
      <c r="G32" s="514"/>
      <c r="H32" s="515"/>
      <c r="I32" s="85">
        <f>SUM(I24:I31)</f>
        <v>27</v>
      </c>
    </row>
    <row r="33" spans="1:9" x14ac:dyDescent="0.25">
      <c r="A33" s="662" t="s">
        <v>1392</v>
      </c>
      <c r="B33" s="663"/>
      <c r="C33" s="663"/>
      <c r="D33" s="663"/>
      <c r="E33" s="663"/>
      <c r="F33" s="663"/>
      <c r="G33" s="663"/>
      <c r="H33" s="663"/>
      <c r="I33" s="86">
        <f>SUM(I17,I32)</f>
        <v>62</v>
      </c>
    </row>
    <row r="34" spans="1:9" x14ac:dyDescent="0.25">
      <c r="A34" s="527" t="s">
        <v>560</v>
      </c>
      <c r="B34" s="527"/>
      <c r="C34" s="527" t="s">
        <v>1361</v>
      </c>
      <c r="D34" s="527"/>
      <c r="E34" s="87"/>
      <c r="F34" s="87"/>
      <c r="G34" s="87"/>
      <c r="H34" s="87"/>
      <c r="I34" s="93"/>
    </row>
  </sheetData>
  <sheetProtection password="CA9D" sheet="1" objects="1" scenarios="1"/>
  <mergeCells count="56">
    <mergeCell ref="A25:D25"/>
    <mergeCell ref="E25:H25"/>
    <mergeCell ref="A28:D28"/>
    <mergeCell ref="E28:H28"/>
    <mergeCell ref="A26:D26"/>
    <mergeCell ref="E26:H26"/>
    <mergeCell ref="A30:D30"/>
    <mergeCell ref="E30:H30"/>
    <mergeCell ref="A27:D27"/>
    <mergeCell ref="E27:H27"/>
    <mergeCell ref="A1:I1"/>
    <mergeCell ref="A2:I2"/>
    <mergeCell ref="A5:I5"/>
    <mergeCell ref="A10:D10"/>
    <mergeCell ref="E10:H10"/>
    <mergeCell ref="A3:B3"/>
    <mergeCell ref="C3:I3"/>
    <mergeCell ref="B4:D4"/>
    <mergeCell ref="A6:I6"/>
    <mergeCell ref="A7:D7"/>
    <mergeCell ref="E7:H7"/>
    <mergeCell ref="A9:D9"/>
    <mergeCell ref="E9:H9"/>
    <mergeCell ref="A8:D8"/>
    <mergeCell ref="E8:H8"/>
    <mergeCell ref="A11:D11"/>
    <mergeCell ref="E11:H11"/>
    <mergeCell ref="A15:D15"/>
    <mergeCell ref="E15:H15"/>
    <mergeCell ref="A14:D14"/>
    <mergeCell ref="E14:H14"/>
    <mergeCell ref="A12:D12"/>
    <mergeCell ref="E12:H12"/>
    <mergeCell ref="A13:D13"/>
    <mergeCell ref="E13:H13"/>
    <mergeCell ref="A17:H17"/>
    <mergeCell ref="A20:D20"/>
    <mergeCell ref="E20:H20"/>
    <mergeCell ref="A19:D19"/>
    <mergeCell ref="E19:H19"/>
    <mergeCell ref="A16:D16"/>
    <mergeCell ref="E16:H16"/>
    <mergeCell ref="C34:D34"/>
    <mergeCell ref="A34:B34"/>
    <mergeCell ref="A33:H33"/>
    <mergeCell ref="A32:H32"/>
    <mergeCell ref="A22:H22"/>
    <mergeCell ref="A23:I23"/>
    <mergeCell ref="A24:D24"/>
    <mergeCell ref="E24:H24"/>
    <mergeCell ref="A31:D31"/>
    <mergeCell ref="E31:H31"/>
    <mergeCell ref="A29:D29"/>
    <mergeCell ref="E29:H29"/>
    <mergeCell ref="A21:H21"/>
    <mergeCell ref="A18:I18"/>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27"/>
  <sheetViews>
    <sheetView view="pageLayout" zoomScaleNormal="100" workbookViewId="0">
      <selection sqref="A1:I1"/>
    </sheetView>
  </sheetViews>
  <sheetFormatPr defaultColWidth="9.140625" defaultRowHeight="15" x14ac:dyDescent="0.25"/>
  <cols>
    <col min="1" max="8" width="9.140625" style="36"/>
    <col min="9" max="9" width="9.140625" style="2"/>
    <col min="10" max="16384" width="9.140625" style="36"/>
  </cols>
  <sheetData>
    <row r="1" spans="1:9" ht="14.65" x14ac:dyDescent="0.3">
      <c r="A1" s="447" t="s">
        <v>1375</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572</v>
      </c>
      <c r="D3" s="520"/>
      <c r="E3" s="520"/>
      <c r="F3" s="520"/>
      <c r="G3" s="520"/>
      <c r="H3" s="520"/>
      <c r="I3" s="521"/>
    </row>
    <row r="4" spans="1:9" ht="14.65" x14ac:dyDescent="0.3">
      <c r="A4" s="81" t="s">
        <v>29</v>
      </c>
      <c r="B4" s="154" t="s">
        <v>1379</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3" customHeight="1" x14ac:dyDescent="0.3">
      <c r="A10" s="504" t="s">
        <v>726</v>
      </c>
      <c r="B10" s="505"/>
      <c r="C10" s="505"/>
      <c r="D10" s="505"/>
      <c r="E10" s="505" t="s">
        <v>1116</v>
      </c>
      <c r="F10" s="505"/>
      <c r="G10" s="505"/>
      <c r="H10" s="505"/>
      <c r="I10" s="83">
        <v>9</v>
      </c>
    </row>
    <row r="11" spans="1:9" x14ac:dyDescent="0.25">
      <c r="A11" s="538" t="s">
        <v>727</v>
      </c>
      <c r="B11" s="539"/>
      <c r="C11" s="539"/>
      <c r="D11" s="539"/>
      <c r="E11" s="539" t="s">
        <v>1160</v>
      </c>
      <c r="F11" s="539"/>
      <c r="G11" s="539"/>
      <c r="H11" s="539"/>
      <c r="I11" s="83">
        <v>6</v>
      </c>
    </row>
    <row r="12" spans="1:9" ht="14.65" x14ac:dyDescent="0.3">
      <c r="A12" s="498"/>
      <c r="B12" s="499"/>
      <c r="C12" s="499"/>
      <c r="D12" s="499"/>
      <c r="E12" s="499"/>
      <c r="F12" s="499"/>
      <c r="G12" s="499"/>
      <c r="H12" s="499"/>
      <c r="I12" s="83"/>
    </row>
    <row r="13" spans="1:9" ht="15" customHeight="1" x14ac:dyDescent="0.3">
      <c r="A13" s="532" t="s">
        <v>125</v>
      </c>
      <c r="B13" s="533"/>
      <c r="C13" s="533"/>
      <c r="D13" s="533"/>
      <c r="E13" s="533"/>
      <c r="F13" s="533"/>
      <c r="G13" s="533"/>
      <c r="H13" s="533"/>
      <c r="I13" s="534"/>
    </row>
    <row r="14" spans="1:9" ht="62.25" customHeight="1" x14ac:dyDescent="0.3">
      <c r="A14" s="504" t="s">
        <v>1376</v>
      </c>
      <c r="B14" s="505"/>
      <c r="C14" s="505"/>
      <c r="D14" s="505"/>
      <c r="E14" s="646" t="s">
        <v>1377</v>
      </c>
      <c r="F14" s="646"/>
      <c r="G14" s="646"/>
      <c r="H14" s="646"/>
      <c r="I14" s="83">
        <v>28</v>
      </c>
    </row>
    <row r="15" spans="1:9" ht="14.65" x14ac:dyDescent="0.3">
      <c r="A15" s="498"/>
      <c r="B15" s="499"/>
      <c r="C15" s="499"/>
      <c r="D15" s="499"/>
      <c r="E15" s="499"/>
      <c r="F15" s="499"/>
      <c r="G15" s="499"/>
      <c r="H15" s="499"/>
      <c r="I15" s="153"/>
    </row>
    <row r="16" spans="1:9" x14ac:dyDescent="0.25">
      <c r="A16" s="532" t="s">
        <v>3</v>
      </c>
      <c r="B16" s="533"/>
      <c r="C16" s="533"/>
      <c r="D16" s="533"/>
      <c r="E16" s="533"/>
      <c r="F16" s="533"/>
      <c r="G16" s="533"/>
      <c r="H16" s="533"/>
      <c r="I16" s="534"/>
    </row>
    <row r="17" spans="1:9" ht="30.95" customHeight="1" x14ac:dyDescent="0.25">
      <c r="A17" s="504" t="s">
        <v>15</v>
      </c>
      <c r="B17" s="505"/>
      <c r="C17" s="505"/>
      <c r="D17" s="505"/>
      <c r="E17" s="499" t="s">
        <v>80</v>
      </c>
      <c r="F17" s="499"/>
      <c r="G17" s="499"/>
      <c r="H17" s="499"/>
      <c r="I17" s="83">
        <v>3</v>
      </c>
    </row>
    <row r="18" spans="1:9" ht="15" customHeight="1" x14ac:dyDescent="0.25">
      <c r="A18" s="498"/>
      <c r="B18" s="499"/>
      <c r="C18" s="499"/>
      <c r="D18" s="499"/>
      <c r="E18" s="499"/>
      <c r="F18" s="499"/>
      <c r="G18" s="499"/>
      <c r="H18" s="499"/>
      <c r="I18" s="83"/>
    </row>
    <row r="19" spans="1:9" ht="14.65" x14ac:dyDescent="0.3">
      <c r="A19" s="532" t="s">
        <v>18</v>
      </c>
      <c r="B19" s="533"/>
      <c r="C19" s="533"/>
      <c r="D19" s="533"/>
      <c r="E19" s="533"/>
      <c r="F19" s="533"/>
      <c r="G19" s="533"/>
      <c r="H19" s="533"/>
      <c r="I19" s="534"/>
    </row>
    <row r="20" spans="1:9" ht="14.65" x14ac:dyDescent="0.3">
      <c r="A20" s="498" t="s">
        <v>4</v>
      </c>
      <c r="B20" s="499"/>
      <c r="C20" s="499"/>
      <c r="D20" s="499"/>
      <c r="E20" s="512"/>
      <c r="F20" s="512"/>
      <c r="G20" s="512"/>
      <c r="H20" s="512"/>
      <c r="I20" s="83">
        <v>10</v>
      </c>
    </row>
    <row r="21" spans="1:9" x14ac:dyDescent="0.25">
      <c r="A21" s="516" t="s">
        <v>1378</v>
      </c>
      <c r="B21" s="517"/>
      <c r="C21" s="517"/>
      <c r="D21" s="517"/>
      <c r="E21" s="517"/>
      <c r="F21" s="517"/>
      <c r="G21" s="517"/>
      <c r="H21" s="517"/>
      <c r="I21" s="86">
        <f>SUM(I7:I7,I10:I11,I14:I14,I17,I20:I20)</f>
        <v>62</v>
      </c>
    </row>
    <row r="22" spans="1:9" x14ac:dyDescent="0.25">
      <c r="A22" s="532" t="s">
        <v>1381</v>
      </c>
      <c r="B22" s="533"/>
      <c r="C22" s="533"/>
      <c r="D22" s="533"/>
      <c r="E22" s="533"/>
      <c r="F22" s="533"/>
      <c r="G22" s="533"/>
      <c r="H22" s="533"/>
      <c r="I22" s="534"/>
    </row>
    <row r="23" spans="1:9" x14ac:dyDescent="0.25">
      <c r="A23" s="498" t="s">
        <v>4</v>
      </c>
      <c r="B23" s="499"/>
      <c r="C23" s="499"/>
      <c r="D23" s="499"/>
      <c r="E23" s="512"/>
      <c r="F23" s="512"/>
      <c r="G23" s="512"/>
      <c r="H23" s="512"/>
      <c r="I23" s="83">
        <v>28</v>
      </c>
    </row>
    <row r="24" spans="1:9" x14ac:dyDescent="0.25">
      <c r="A24" s="516" t="s">
        <v>1888</v>
      </c>
      <c r="B24" s="517"/>
      <c r="C24" s="517"/>
      <c r="D24" s="517"/>
      <c r="E24" s="517"/>
      <c r="F24" s="517"/>
      <c r="G24" s="517"/>
      <c r="H24" s="517"/>
      <c r="I24" s="86">
        <f>SUM(I21,I23)</f>
        <v>90</v>
      </c>
    </row>
    <row r="25" spans="1:9" x14ac:dyDescent="0.25">
      <c r="A25" s="502" t="s">
        <v>6</v>
      </c>
      <c r="B25" s="502"/>
      <c r="C25" s="502"/>
      <c r="D25" s="502"/>
      <c r="E25" s="502"/>
      <c r="F25" s="502"/>
      <c r="G25" s="502"/>
      <c r="H25" s="502"/>
      <c r="I25" s="502"/>
    </row>
    <row r="26" spans="1:9" ht="46.5" customHeight="1" x14ac:dyDescent="0.25">
      <c r="A26" s="503" t="s">
        <v>1380</v>
      </c>
      <c r="B26" s="503"/>
      <c r="C26" s="503"/>
      <c r="D26" s="503"/>
      <c r="E26" s="503"/>
      <c r="F26" s="503"/>
      <c r="G26" s="503"/>
      <c r="H26" s="503"/>
      <c r="I26" s="503"/>
    </row>
    <row r="27" spans="1:9" x14ac:dyDescent="0.25">
      <c r="A27" s="527" t="s">
        <v>560</v>
      </c>
      <c r="B27" s="527"/>
      <c r="C27" s="527" t="s">
        <v>1361</v>
      </c>
      <c r="D27" s="527"/>
      <c r="E27" s="87"/>
      <c r="F27" s="87"/>
      <c r="G27" s="87"/>
      <c r="H27" s="87"/>
      <c r="I27" s="93"/>
    </row>
  </sheetData>
  <sheetProtection password="CA9D" sheet="1" objects="1" scenarios="1"/>
  <mergeCells count="39">
    <mergeCell ref="A25:I25"/>
    <mergeCell ref="A26:I26"/>
    <mergeCell ref="C27:D27"/>
    <mergeCell ref="A21:H21"/>
    <mergeCell ref="A27:B27"/>
    <mergeCell ref="A22:I22"/>
    <mergeCell ref="A23:D23"/>
    <mergeCell ref="E23:H23"/>
    <mergeCell ref="A24:H24"/>
    <mergeCell ref="A19:I19"/>
    <mergeCell ref="A20:D20"/>
    <mergeCell ref="E20:H20"/>
    <mergeCell ref="A15:D15"/>
    <mergeCell ref="E15:H15"/>
    <mergeCell ref="A16:I16"/>
    <mergeCell ref="A17:D17"/>
    <mergeCell ref="E17:H17"/>
    <mergeCell ref="A18:D18"/>
    <mergeCell ref="E18:H18"/>
    <mergeCell ref="A14:D14"/>
    <mergeCell ref="E14:H14"/>
    <mergeCell ref="A8:D8"/>
    <mergeCell ref="E8:H8"/>
    <mergeCell ref="A9:I9"/>
    <mergeCell ref="A10:D10"/>
    <mergeCell ref="E10:H10"/>
    <mergeCell ref="A11:D11"/>
    <mergeCell ref="E11:H11"/>
    <mergeCell ref="A12:D12"/>
    <mergeCell ref="E12:H12"/>
    <mergeCell ref="A13:I13"/>
    <mergeCell ref="A1:I1"/>
    <mergeCell ref="A2:I2"/>
    <mergeCell ref="A5:I5"/>
    <mergeCell ref="A6:I6"/>
    <mergeCell ref="A7:D7"/>
    <mergeCell ref="E7:H7"/>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21"/>
  <sheetViews>
    <sheetView view="pageLayout" zoomScaleNormal="100" workbookViewId="0">
      <selection activeCell="E15" sqref="E15:H15"/>
    </sheetView>
  </sheetViews>
  <sheetFormatPr defaultColWidth="9.140625" defaultRowHeight="15" x14ac:dyDescent="0.25"/>
  <cols>
    <col min="1" max="8" width="9.140625" style="350"/>
    <col min="9" max="9" width="9.140625" style="357"/>
    <col min="10" max="16384" width="9.140625" style="350"/>
  </cols>
  <sheetData>
    <row r="1" spans="1:9" ht="29.25" customHeight="1" x14ac:dyDescent="0.25">
      <c r="A1" s="447" t="s">
        <v>1480</v>
      </c>
      <c r="B1" s="447"/>
      <c r="C1" s="447"/>
      <c r="D1" s="447"/>
      <c r="E1" s="447"/>
      <c r="F1" s="447"/>
      <c r="G1" s="447"/>
      <c r="H1" s="447"/>
      <c r="I1" s="447"/>
    </row>
    <row r="2" spans="1:9" x14ac:dyDescent="0.25">
      <c r="A2" s="447" t="s">
        <v>203</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564</v>
      </c>
      <c r="C4" s="351"/>
      <c r="D4" s="351"/>
      <c r="E4" s="351"/>
      <c r="F4" s="351"/>
      <c r="G4" s="351"/>
      <c r="H4" s="351"/>
      <c r="I4" s="83"/>
    </row>
    <row r="5" spans="1:9" x14ac:dyDescent="0.25">
      <c r="A5" s="529"/>
      <c r="B5" s="530"/>
      <c r="C5" s="530"/>
      <c r="D5" s="530"/>
      <c r="E5" s="530"/>
      <c r="F5" s="530"/>
      <c r="G5" s="530"/>
      <c r="H5" s="530"/>
      <c r="I5" s="531"/>
    </row>
    <row r="6" spans="1:9" ht="32.25" customHeight="1" x14ac:dyDescent="0.25">
      <c r="A6" s="504" t="s">
        <v>331</v>
      </c>
      <c r="B6" s="505"/>
      <c r="C6" s="505"/>
      <c r="D6" s="505"/>
      <c r="E6" s="499" t="s">
        <v>2449</v>
      </c>
      <c r="F6" s="499"/>
      <c r="G6" s="499"/>
      <c r="H6" s="499"/>
      <c r="I6" s="83">
        <v>3</v>
      </c>
    </row>
    <row r="7" spans="1:9" x14ac:dyDescent="0.25">
      <c r="A7" s="645" t="s">
        <v>561</v>
      </c>
      <c r="B7" s="646"/>
      <c r="C7" s="646"/>
      <c r="D7" s="646"/>
      <c r="E7" s="506" t="s">
        <v>133</v>
      </c>
      <c r="F7" s="506"/>
      <c r="G7" s="506"/>
      <c r="H7" s="506"/>
      <c r="I7" s="105">
        <v>4</v>
      </c>
    </row>
    <row r="8" spans="1:9" x14ac:dyDescent="0.25">
      <c r="A8" s="498" t="s">
        <v>568</v>
      </c>
      <c r="B8" s="499"/>
      <c r="C8" s="499"/>
      <c r="D8" s="499"/>
      <c r="E8" s="499" t="s">
        <v>566</v>
      </c>
      <c r="F8" s="499"/>
      <c r="G8" s="499"/>
      <c r="H8" s="499"/>
      <c r="I8" s="83">
        <v>3</v>
      </c>
    </row>
    <row r="9" spans="1:9" x14ac:dyDescent="0.25">
      <c r="A9" s="498" t="s">
        <v>567</v>
      </c>
      <c r="B9" s="499"/>
      <c r="C9" s="499"/>
      <c r="D9" s="499"/>
      <c r="E9" s="499" t="s">
        <v>565</v>
      </c>
      <c r="F9" s="499"/>
      <c r="G9" s="499"/>
      <c r="H9" s="499"/>
      <c r="I9" s="83">
        <v>3</v>
      </c>
    </row>
    <row r="10" spans="1:9" ht="30.75" customHeight="1" x14ac:dyDescent="0.25">
      <c r="A10" s="645" t="s">
        <v>1481</v>
      </c>
      <c r="B10" s="646"/>
      <c r="C10" s="646"/>
      <c r="D10" s="646"/>
      <c r="E10" s="506" t="s">
        <v>1482</v>
      </c>
      <c r="F10" s="506"/>
      <c r="G10" s="506"/>
      <c r="H10" s="506"/>
      <c r="I10" s="105">
        <v>16</v>
      </c>
    </row>
    <row r="11" spans="1:9" ht="15" customHeight="1" x14ac:dyDescent="0.25">
      <c r="A11" s="498" t="s">
        <v>363</v>
      </c>
      <c r="B11" s="499"/>
      <c r="C11" s="499"/>
      <c r="D11" s="499"/>
      <c r="E11" s="499" t="s">
        <v>8</v>
      </c>
      <c r="F11" s="499"/>
      <c r="G11" s="499"/>
      <c r="H11" s="499"/>
      <c r="I11" s="83">
        <v>6</v>
      </c>
    </row>
    <row r="12" spans="1:9" ht="27" customHeight="1" x14ac:dyDescent="0.25">
      <c r="A12" s="504" t="s">
        <v>2422</v>
      </c>
      <c r="B12" s="505"/>
      <c r="C12" s="505"/>
      <c r="D12" s="505"/>
      <c r="E12" s="506" t="s">
        <v>2450</v>
      </c>
      <c r="F12" s="506"/>
      <c r="G12" s="506"/>
      <c r="H12" s="506"/>
      <c r="I12" s="83">
        <v>3</v>
      </c>
    </row>
    <row r="13" spans="1:9" ht="30.75" customHeight="1" x14ac:dyDescent="0.25">
      <c r="A13" s="504" t="s">
        <v>2</v>
      </c>
      <c r="B13" s="505"/>
      <c r="C13" s="505"/>
      <c r="D13" s="505"/>
      <c r="E13" s="507" t="s">
        <v>2536</v>
      </c>
      <c r="F13" s="507"/>
      <c r="G13" s="507"/>
      <c r="H13" s="507"/>
      <c r="I13" s="83">
        <v>6</v>
      </c>
    </row>
    <row r="14" spans="1:9" ht="33" customHeight="1" x14ac:dyDescent="0.25">
      <c r="A14" s="504" t="s">
        <v>15</v>
      </c>
      <c r="B14" s="505"/>
      <c r="C14" s="505"/>
      <c r="D14" s="505"/>
      <c r="E14" s="499" t="s">
        <v>80</v>
      </c>
      <c r="F14" s="499"/>
      <c r="G14" s="499"/>
      <c r="H14" s="499"/>
      <c r="I14" s="83">
        <v>3</v>
      </c>
    </row>
    <row r="15" spans="1:9" ht="47.25" customHeight="1" x14ac:dyDescent="0.25">
      <c r="A15" s="504" t="s">
        <v>1887</v>
      </c>
      <c r="B15" s="505"/>
      <c r="C15" s="505"/>
      <c r="D15" s="505"/>
      <c r="E15" s="505" t="s">
        <v>2671</v>
      </c>
      <c r="F15" s="505"/>
      <c r="G15" s="505"/>
      <c r="H15" s="505"/>
      <c r="I15" s="83">
        <v>6</v>
      </c>
    </row>
    <row r="16" spans="1:9" x14ac:dyDescent="0.25">
      <c r="A16" s="498" t="s">
        <v>362</v>
      </c>
      <c r="B16" s="499"/>
      <c r="C16" s="499"/>
      <c r="D16" s="499"/>
      <c r="E16" s="499" t="s">
        <v>9</v>
      </c>
      <c r="F16" s="499"/>
      <c r="G16" s="499"/>
      <c r="H16" s="499"/>
      <c r="I16" s="83">
        <v>3</v>
      </c>
    </row>
    <row r="17" spans="1:9" ht="15" customHeight="1" x14ac:dyDescent="0.25">
      <c r="A17" s="645" t="s">
        <v>562</v>
      </c>
      <c r="B17" s="646"/>
      <c r="C17" s="646"/>
      <c r="D17" s="646"/>
      <c r="E17" s="506" t="s">
        <v>563</v>
      </c>
      <c r="F17" s="506"/>
      <c r="G17" s="506"/>
      <c r="H17" s="506"/>
      <c r="I17" s="105">
        <v>4</v>
      </c>
    </row>
    <row r="18" spans="1:9" x14ac:dyDescent="0.25">
      <c r="A18" s="501" t="s">
        <v>1396</v>
      </c>
      <c r="B18" s="501"/>
      <c r="C18" s="501"/>
      <c r="D18" s="501"/>
      <c r="E18" s="501"/>
      <c r="F18" s="501"/>
      <c r="G18" s="501"/>
      <c r="H18" s="501"/>
      <c r="I18" s="86">
        <f>SUM(I6:I17)</f>
        <v>60</v>
      </c>
    </row>
    <row r="19" spans="1:9" x14ac:dyDescent="0.25">
      <c r="A19" s="502" t="s">
        <v>6</v>
      </c>
      <c r="B19" s="502"/>
      <c r="C19" s="502"/>
      <c r="D19" s="502"/>
      <c r="E19" s="502"/>
      <c r="F19" s="502"/>
      <c r="G19" s="502"/>
      <c r="H19" s="502"/>
      <c r="I19" s="502"/>
    </row>
    <row r="20" spans="1:9" ht="62.25" customHeight="1" x14ac:dyDescent="0.25">
      <c r="A20" s="503" t="s">
        <v>2421</v>
      </c>
      <c r="B20" s="503"/>
      <c r="C20" s="503"/>
      <c r="D20" s="503"/>
      <c r="E20" s="503"/>
      <c r="F20" s="503"/>
      <c r="G20" s="503"/>
      <c r="H20" s="503"/>
      <c r="I20" s="503"/>
    </row>
    <row r="21" spans="1:9" x14ac:dyDescent="0.25">
      <c r="A21" s="527" t="s">
        <v>560</v>
      </c>
      <c r="B21" s="527"/>
      <c r="C21" s="527" t="s">
        <v>1361</v>
      </c>
      <c r="D21" s="527"/>
      <c r="E21" s="359"/>
      <c r="F21" s="359"/>
      <c r="G21" s="359"/>
      <c r="H21" s="359"/>
      <c r="I21" s="93"/>
    </row>
  </sheetData>
  <sheetProtection password="CA9D"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22"/>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9" x14ac:dyDescent="0.25">
      <c r="A1" s="447" t="s">
        <v>1491</v>
      </c>
      <c r="B1" s="447"/>
      <c r="C1" s="447"/>
      <c r="D1" s="447"/>
      <c r="E1" s="447"/>
      <c r="F1" s="447"/>
      <c r="G1" s="447"/>
      <c r="H1" s="447"/>
      <c r="I1" s="447"/>
    </row>
    <row r="2" spans="1:9" x14ac:dyDescent="0.25">
      <c r="A2" s="447" t="s">
        <v>203</v>
      </c>
      <c r="B2" s="447"/>
      <c r="C2" s="447"/>
      <c r="D2" s="447"/>
      <c r="E2" s="447"/>
      <c r="F2" s="447"/>
      <c r="G2" s="447"/>
      <c r="H2" s="447"/>
      <c r="I2" s="447"/>
    </row>
    <row r="3" spans="1:9" ht="12" customHeight="1" x14ac:dyDescent="0.25">
      <c r="A3" s="519" t="s">
        <v>27</v>
      </c>
      <c r="B3" s="520"/>
      <c r="C3" s="520" t="s">
        <v>40</v>
      </c>
      <c r="D3" s="520"/>
      <c r="E3" s="520"/>
      <c r="F3" s="520"/>
      <c r="G3" s="520"/>
      <c r="H3" s="520"/>
      <c r="I3" s="521"/>
    </row>
    <row r="4" spans="1:9" ht="12" customHeight="1" x14ac:dyDescent="0.25">
      <c r="A4" s="81" t="s">
        <v>29</v>
      </c>
      <c r="B4" s="356" t="s">
        <v>564</v>
      </c>
      <c r="C4" s="351"/>
      <c r="D4" s="351"/>
      <c r="E4" s="351"/>
      <c r="F4" s="351"/>
      <c r="G4" s="351"/>
      <c r="H4" s="351"/>
      <c r="I4" s="83"/>
    </row>
    <row r="5" spans="1:9"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ht="15" customHeight="1" x14ac:dyDescent="0.25">
      <c r="A7" s="498" t="s">
        <v>357</v>
      </c>
      <c r="B7" s="499"/>
      <c r="C7" s="499"/>
      <c r="D7" s="499"/>
      <c r="E7" s="499" t="s">
        <v>133</v>
      </c>
      <c r="F7" s="499"/>
      <c r="G7" s="499"/>
      <c r="H7" s="499"/>
      <c r="I7" s="83">
        <v>4</v>
      </c>
    </row>
    <row r="8" spans="1:9" ht="12" customHeight="1" x14ac:dyDescent="0.25">
      <c r="A8" s="498" t="s">
        <v>567</v>
      </c>
      <c r="B8" s="499"/>
      <c r="C8" s="499"/>
      <c r="D8" s="499"/>
      <c r="E8" s="499" t="s">
        <v>565</v>
      </c>
      <c r="F8" s="499"/>
      <c r="G8" s="499"/>
      <c r="H8" s="499"/>
      <c r="I8" s="83">
        <v>3</v>
      </c>
    </row>
    <row r="9" spans="1:9" x14ac:dyDescent="0.25">
      <c r="A9" s="498" t="s">
        <v>568</v>
      </c>
      <c r="B9" s="499"/>
      <c r="C9" s="499"/>
      <c r="D9" s="499"/>
      <c r="E9" s="499" t="s">
        <v>566</v>
      </c>
      <c r="F9" s="499"/>
      <c r="G9" s="499"/>
      <c r="H9" s="499"/>
      <c r="I9" s="83">
        <v>3</v>
      </c>
    </row>
    <row r="10" spans="1:9" ht="31.5" customHeight="1" x14ac:dyDescent="0.25">
      <c r="A10" s="650" t="s">
        <v>1481</v>
      </c>
      <c r="B10" s="506"/>
      <c r="C10" s="506"/>
      <c r="D10" s="506"/>
      <c r="E10" s="506" t="s">
        <v>1482</v>
      </c>
      <c r="F10" s="506"/>
      <c r="G10" s="506"/>
      <c r="H10" s="506"/>
      <c r="I10" s="105">
        <v>16</v>
      </c>
    </row>
    <row r="11" spans="1:9" x14ac:dyDescent="0.25">
      <c r="A11" s="498" t="s">
        <v>363</v>
      </c>
      <c r="B11" s="499"/>
      <c r="C11" s="499"/>
      <c r="D11" s="499"/>
      <c r="E11" s="499" t="s">
        <v>8</v>
      </c>
      <c r="F11" s="499"/>
      <c r="G11" s="499"/>
      <c r="H11" s="499"/>
      <c r="I11" s="83">
        <v>6</v>
      </c>
    </row>
    <row r="12" spans="1:9" ht="30" customHeight="1" x14ac:dyDescent="0.25">
      <c r="A12" s="504" t="s">
        <v>2422</v>
      </c>
      <c r="B12" s="505"/>
      <c r="C12" s="505"/>
      <c r="D12" s="505"/>
      <c r="E12" s="506" t="s">
        <v>2450</v>
      </c>
      <c r="F12" s="506"/>
      <c r="G12" s="506"/>
      <c r="H12" s="506"/>
      <c r="I12" s="83">
        <v>3</v>
      </c>
    </row>
    <row r="13" spans="1:9" ht="15" customHeight="1" x14ac:dyDescent="0.25">
      <c r="A13" s="504" t="s">
        <v>2</v>
      </c>
      <c r="B13" s="505"/>
      <c r="C13" s="505"/>
      <c r="D13" s="505"/>
      <c r="E13" s="507" t="s">
        <v>2451</v>
      </c>
      <c r="F13" s="507"/>
      <c r="G13" s="507"/>
      <c r="H13" s="507"/>
      <c r="I13" s="83">
        <v>6</v>
      </c>
    </row>
    <row r="14" spans="1:9" ht="44.25" customHeight="1" x14ac:dyDescent="0.25">
      <c r="A14" s="504" t="s">
        <v>1887</v>
      </c>
      <c r="B14" s="505"/>
      <c r="C14" s="505"/>
      <c r="D14" s="505"/>
      <c r="E14" s="499" t="s">
        <v>2537</v>
      </c>
      <c r="F14" s="499"/>
      <c r="G14" s="499"/>
      <c r="H14" s="499"/>
      <c r="I14" s="83">
        <v>6</v>
      </c>
    </row>
    <row r="15" spans="1:9" ht="31.5" customHeight="1" x14ac:dyDescent="0.25">
      <c r="A15" s="504" t="s">
        <v>15</v>
      </c>
      <c r="B15" s="505"/>
      <c r="C15" s="505"/>
      <c r="D15" s="505"/>
      <c r="E15" s="499" t="s">
        <v>80</v>
      </c>
      <c r="F15" s="499"/>
      <c r="G15" s="499"/>
      <c r="H15" s="499"/>
      <c r="I15" s="83">
        <v>3</v>
      </c>
    </row>
    <row r="16" spans="1:9" x14ac:dyDescent="0.25">
      <c r="A16" s="498" t="s">
        <v>362</v>
      </c>
      <c r="B16" s="499"/>
      <c r="C16" s="499"/>
      <c r="D16" s="499"/>
      <c r="E16" s="499" t="s">
        <v>9</v>
      </c>
      <c r="F16" s="499"/>
      <c r="G16" s="499"/>
      <c r="H16" s="499"/>
      <c r="I16" s="83">
        <v>3</v>
      </c>
    </row>
    <row r="17" spans="1:9" x14ac:dyDescent="0.25">
      <c r="A17" s="498" t="s">
        <v>562</v>
      </c>
      <c r="B17" s="499"/>
      <c r="C17" s="499"/>
      <c r="D17" s="499"/>
      <c r="E17" s="499" t="s">
        <v>563</v>
      </c>
      <c r="F17" s="499"/>
      <c r="G17" s="499"/>
      <c r="H17" s="499"/>
      <c r="I17" s="83">
        <v>4</v>
      </c>
    </row>
    <row r="18" spans="1:9" x14ac:dyDescent="0.25">
      <c r="A18" s="501" t="s">
        <v>1396</v>
      </c>
      <c r="B18" s="501"/>
      <c r="C18" s="501"/>
      <c r="D18" s="501"/>
      <c r="E18" s="501"/>
      <c r="F18" s="501"/>
      <c r="G18" s="501"/>
      <c r="H18" s="501"/>
      <c r="I18" s="86">
        <f>SUM(I6:I17)</f>
        <v>60</v>
      </c>
    </row>
    <row r="19" spans="1:9" x14ac:dyDescent="0.25">
      <c r="A19" s="502" t="s">
        <v>6</v>
      </c>
      <c r="B19" s="502"/>
      <c r="C19" s="502"/>
      <c r="D19" s="502"/>
      <c r="E19" s="502"/>
      <c r="F19" s="502"/>
      <c r="G19" s="502"/>
      <c r="H19" s="502"/>
      <c r="I19" s="502"/>
    </row>
    <row r="20" spans="1:9" ht="47.25" customHeight="1" x14ac:dyDescent="0.25">
      <c r="A20" s="640" t="s">
        <v>2441</v>
      </c>
      <c r="B20" s="640"/>
      <c r="C20" s="640"/>
      <c r="D20" s="640"/>
      <c r="E20" s="640"/>
      <c r="F20" s="640"/>
      <c r="G20" s="640"/>
      <c r="H20" s="640"/>
      <c r="I20" s="640"/>
    </row>
    <row r="21" spans="1:9" ht="62.25" customHeight="1" x14ac:dyDescent="0.25">
      <c r="A21" s="503" t="s">
        <v>2421</v>
      </c>
      <c r="B21" s="503"/>
      <c r="C21" s="503"/>
      <c r="D21" s="503"/>
      <c r="E21" s="503"/>
      <c r="F21" s="503"/>
      <c r="G21" s="503"/>
      <c r="H21" s="503"/>
      <c r="I21" s="503"/>
    </row>
    <row r="22" spans="1:9" x14ac:dyDescent="0.25">
      <c r="A22" s="527" t="s">
        <v>560</v>
      </c>
      <c r="B22" s="527"/>
      <c r="C22" s="527" t="s">
        <v>1361</v>
      </c>
      <c r="D22" s="527"/>
      <c r="E22" s="359"/>
      <c r="F22" s="359"/>
      <c r="G22" s="359"/>
      <c r="H22" s="359"/>
      <c r="I22" s="93"/>
    </row>
  </sheetData>
  <sheetProtection password="CA9D"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6:D16"/>
    <mergeCell ref="E16:H16"/>
    <mergeCell ref="A17:D17"/>
    <mergeCell ref="E17:H17"/>
    <mergeCell ref="A18:H18"/>
    <mergeCell ref="A13:D13"/>
    <mergeCell ref="E13:H13"/>
    <mergeCell ref="A14:D14"/>
    <mergeCell ref="E14:H14"/>
    <mergeCell ref="A15:D15"/>
    <mergeCell ref="E15:H15"/>
    <mergeCell ref="A20:I20"/>
    <mergeCell ref="A21:I21"/>
    <mergeCell ref="A22:B22"/>
    <mergeCell ref="C22:D22"/>
    <mergeCell ref="A19:I19"/>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29"/>
  <sheetViews>
    <sheetView view="pageLayout" zoomScaleNormal="100" workbookViewId="0">
      <selection sqref="A1:I1"/>
    </sheetView>
  </sheetViews>
  <sheetFormatPr defaultColWidth="9.140625" defaultRowHeight="15" x14ac:dyDescent="0.25"/>
  <cols>
    <col min="1" max="8" width="9.140625" style="10"/>
    <col min="9" max="9" width="9.140625" style="2"/>
    <col min="10" max="16384" width="9.140625" style="10"/>
  </cols>
  <sheetData>
    <row r="1" spans="1:9" ht="14.65" x14ac:dyDescent="0.3">
      <c r="A1" s="447" t="s">
        <v>246</v>
      </c>
      <c r="B1" s="447"/>
      <c r="C1" s="447"/>
      <c r="D1" s="447"/>
      <c r="E1" s="447"/>
      <c r="F1" s="447"/>
      <c r="G1" s="447"/>
      <c r="H1" s="447"/>
      <c r="I1" s="447"/>
    </row>
    <row r="2" spans="1:9" ht="14.65" x14ac:dyDescent="0.3">
      <c r="A2" s="447" t="s">
        <v>42</v>
      </c>
      <c r="B2" s="447"/>
      <c r="C2" s="447"/>
      <c r="D2" s="447"/>
      <c r="E2" s="447"/>
      <c r="F2" s="447"/>
      <c r="G2" s="447"/>
      <c r="H2" s="447"/>
      <c r="I2" s="447"/>
    </row>
    <row r="3" spans="1:9" ht="14.25" x14ac:dyDescent="0.3">
      <c r="A3" s="519" t="s">
        <v>27</v>
      </c>
      <c r="B3" s="520"/>
      <c r="C3" s="520" t="s">
        <v>572</v>
      </c>
      <c r="D3" s="520"/>
      <c r="E3" s="520"/>
      <c r="F3" s="520"/>
      <c r="G3" s="520"/>
      <c r="H3" s="520"/>
      <c r="I3" s="521"/>
    </row>
    <row r="4" spans="1:9" ht="14.65" x14ac:dyDescent="0.3">
      <c r="A4" s="81" t="s">
        <v>29</v>
      </c>
      <c r="B4" s="154" t="s">
        <v>573</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641" t="s">
        <v>43</v>
      </c>
      <c r="B10" s="642"/>
      <c r="C10" s="642"/>
      <c r="D10" s="642"/>
      <c r="E10" s="642"/>
      <c r="F10" s="642"/>
      <c r="G10" s="642"/>
      <c r="H10" s="642"/>
      <c r="I10" s="643"/>
    </row>
    <row r="11" spans="1:9" ht="32.25" customHeight="1" x14ac:dyDescent="0.25">
      <c r="A11" s="538" t="s">
        <v>13</v>
      </c>
      <c r="B11" s="539"/>
      <c r="C11" s="539"/>
      <c r="D11" s="539"/>
      <c r="E11" s="512" t="s">
        <v>2404</v>
      </c>
      <c r="F11" s="512"/>
      <c r="G11" s="512"/>
      <c r="H11" s="512"/>
      <c r="I11" s="103">
        <v>3</v>
      </c>
    </row>
    <row r="12" spans="1:9" ht="14.65" x14ac:dyDescent="0.3">
      <c r="A12" s="538" t="s">
        <v>43</v>
      </c>
      <c r="B12" s="539"/>
      <c r="C12" s="539"/>
      <c r="D12" s="539"/>
      <c r="E12" s="539" t="s">
        <v>1142</v>
      </c>
      <c r="F12" s="539"/>
      <c r="G12" s="539"/>
      <c r="H12" s="539"/>
      <c r="I12" s="103">
        <v>6</v>
      </c>
    </row>
    <row r="13" spans="1:9" ht="15" customHeight="1" x14ac:dyDescent="0.3">
      <c r="A13" s="572" t="s">
        <v>569</v>
      </c>
      <c r="B13" s="512"/>
      <c r="C13" s="512"/>
      <c r="D13" s="512"/>
      <c r="E13" s="512" t="s">
        <v>570</v>
      </c>
      <c r="F13" s="512"/>
      <c r="G13" s="512"/>
      <c r="H13" s="512"/>
      <c r="I13" s="103">
        <v>3</v>
      </c>
    </row>
    <row r="14" spans="1:9" ht="15" customHeight="1" x14ac:dyDescent="0.3">
      <c r="A14" s="572" t="s">
        <v>212</v>
      </c>
      <c r="B14" s="512"/>
      <c r="C14" s="512"/>
      <c r="D14" s="512"/>
      <c r="E14" s="512" t="s">
        <v>12</v>
      </c>
      <c r="F14" s="512"/>
      <c r="G14" s="512"/>
      <c r="H14" s="512"/>
      <c r="I14" s="103">
        <v>3</v>
      </c>
    </row>
    <row r="15" spans="1:9" ht="14.65" x14ac:dyDescent="0.3">
      <c r="A15" s="572" t="s">
        <v>378</v>
      </c>
      <c r="B15" s="512"/>
      <c r="C15" s="512"/>
      <c r="D15" s="512"/>
      <c r="E15" s="512" t="s">
        <v>132</v>
      </c>
      <c r="F15" s="512"/>
      <c r="G15" s="512"/>
      <c r="H15" s="512"/>
      <c r="I15" s="103">
        <v>3</v>
      </c>
    </row>
    <row r="16" spans="1:9" ht="14.65" x14ac:dyDescent="0.3">
      <c r="A16" s="572"/>
      <c r="B16" s="512"/>
      <c r="C16" s="512"/>
      <c r="D16" s="512"/>
      <c r="E16" s="512"/>
      <c r="F16" s="512"/>
      <c r="G16" s="512"/>
      <c r="H16" s="512"/>
      <c r="I16" s="103"/>
    </row>
    <row r="17" spans="1:9" ht="15" customHeight="1" x14ac:dyDescent="0.3">
      <c r="A17" s="641" t="s">
        <v>125</v>
      </c>
      <c r="B17" s="642"/>
      <c r="C17" s="642"/>
      <c r="D17" s="642"/>
      <c r="E17" s="642"/>
      <c r="F17" s="642"/>
      <c r="G17" s="642"/>
      <c r="H17" s="642"/>
      <c r="I17" s="643"/>
    </row>
    <row r="18" spans="1:9" ht="14.25" customHeight="1" x14ac:dyDescent="0.3">
      <c r="A18" s="572" t="s">
        <v>571</v>
      </c>
      <c r="B18" s="512"/>
      <c r="C18" s="512"/>
      <c r="D18" s="512"/>
      <c r="E18" s="512" t="s">
        <v>1158</v>
      </c>
      <c r="F18" s="512"/>
      <c r="G18" s="512"/>
      <c r="H18" s="512"/>
      <c r="I18" s="106">
        <v>4</v>
      </c>
    </row>
    <row r="19" spans="1:9" ht="15" customHeight="1" x14ac:dyDescent="0.3">
      <c r="A19" s="725" t="s">
        <v>561</v>
      </c>
      <c r="B19" s="715"/>
      <c r="C19" s="715"/>
      <c r="D19" s="715"/>
      <c r="E19" s="507" t="s">
        <v>133</v>
      </c>
      <c r="F19" s="507"/>
      <c r="G19" s="507"/>
      <c r="H19" s="507"/>
      <c r="I19" s="121">
        <v>8</v>
      </c>
    </row>
    <row r="20" spans="1:9" ht="14.65" x14ac:dyDescent="0.3">
      <c r="A20" s="572" t="s">
        <v>143</v>
      </c>
      <c r="B20" s="512"/>
      <c r="C20" s="512"/>
      <c r="D20" s="512"/>
      <c r="E20" s="512" t="s">
        <v>145</v>
      </c>
      <c r="F20" s="512"/>
      <c r="G20" s="512"/>
      <c r="H20" s="512"/>
      <c r="I20" s="106">
        <v>4</v>
      </c>
    </row>
    <row r="21" spans="1:9" ht="14.65" x14ac:dyDescent="0.3">
      <c r="A21" s="572" t="s">
        <v>343</v>
      </c>
      <c r="B21" s="512"/>
      <c r="C21" s="512"/>
      <c r="D21" s="512"/>
      <c r="E21" s="512" t="s">
        <v>106</v>
      </c>
      <c r="F21" s="512"/>
      <c r="G21" s="512"/>
      <c r="H21" s="512"/>
      <c r="I21" s="106">
        <v>8</v>
      </c>
    </row>
    <row r="22" spans="1:9" ht="14.65" x14ac:dyDescent="0.3">
      <c r="A22" s="572"/>
      <c r="B22" s="512"/>
      <c r="C22" s="512"/>
      <c r="D22" s="512"/>
      <c r="E22" s="512"/>
      <c r="F22" s="512"/>
      <c r="G22" s="512"/>
      <c r="H22" s="512"/>
      <c r="I22" s="106"/>
    </row>
    <row r="23" spans="1:9" ht="14.65" x14ac:dyDescent="0.3">
      <c r="A23" s="641" t="s">
        <v>3</v>
      </c>
      <c r="B23" s="642"/>
      <c r="C23" s="642"/>
      <c r="D23" s="642"/>
      <c r="E23" s="642"/>
      <c r="F23" s="642"/>
      <c r="G23" s="642"/>
      <c r="H23" s="642"/>
      <c r="I23" s="643"/>
    </row>
    <row r="24" spans="1:9" ht="30.95" customHeight="1" x14ac:dyDescent="0.3">
      <c r="A24" s="538" t="s">
        <v>15</v>
      </c>
      <c r="B24" s="539"/>
      <c r="C24" s="539"/>
      <c r="D24" s="539"/>
      <c r="E24" s="499" t="s">
        <v>80</v>
      </c>
      <c r="F24" s="499"/>
      <c r="G24" s="499"/>
      <c r="H24" s="499"/>
      <c r="I24" s="103">
        <v>3</v>
      </c>
    </row>
    <row r="25" spans="1:9" ht="15" customHeight="1" x14ac:dyDescent="0.25">
      <c r="A25" s="572"/>
      <c r="B25" s="512"/>
      <c r="C25" s="512"/>
      <c r="D25" s="512"/>
      <c r="E25" s="512"/>
      <c r="F25" s="512"/>
      <c r="G25" s="512"/>
      <c r="H25" s="512"/>
      <c r="I25" s="103"/>
    </row>
    <row r="26" spans="1:9" x14ac:dyDescent="0.25">
      <c r="A26" s="641" t="s">
        <v>18</v>
      </c>
      <c r="B26" s="642"/>
      <c r="C26" s="642"/>
      <c r="D26" s="642"/>
      <c r="E26" s="642"/>
      <c r="F26" s="642"/>
      <c r="G26" s="642"/>
      <c r="H26" s="642"/>
      <c r="I26" s="643"/>
    </row>
    <row r="27" spans="1:9" x14ac:dyDescent="0.25">
      <c r="A27" s="572" t="s">
        <v>218</v>
      </c>
      <c r="B27" s="512"/>
      <c r="C27" s="512"/>
      <c r="D27" s="512"/>
      <c r="E27" s="512" t="s">
        <v>1159</v>
      </c>
      <c r="F27" s="512"/>
      <c r="G27" s="512"/>
      <c r="H27" s="512"/>
      <c r="I27" s="103">
        <v>3</v>
      </c>
    </row>
    <row r="28" spans="1:9" x14ac:dyDescent="0.25">
      <c r="A28" s="501" t="s">
        <v>1911</v>
      </c>
      <c r="B28" s="501"/>
      <c r="C28" s="501"/>
      <c r="D28" s="501"/>
      <c r="E28" s="501"/>
      <c r="F28" s="501"/>
      <c r="G28" s="501"/>
      <c r="H28" s="501"/>
      <c r="I28" s="86">
        <f>SUM(I7:I8,I11:I15,I18:I21,I24,I27)</f>
        <v>57</v>
      </c>
    </row>
    <row r="29" spans="1:9" x14ac:dyDescent="0.25">
      <c r="A29" s="527" t="s">
        <v>560</v>
      </c>
      <c r="B29" s="527"/>
      <c r="C29" s="527" t="s">
        <v>1361</v>
      </c>
      <c r="D29" s="527"/>
      <c r="E29" s="87"/>
      <c r="F29" s="87"/>
      <c r="G29" s="87"/>
      <c r="H29" s="87"/>
      <c r="I29" s="93"/>
    </row>
  </sheetData>
  <sheetProtection password="CA9D" sheet="1" objects="1" scenarios="1"/>
  <mergeCells count="47">
    <mergeCell ref="A9:D9"/>
    <mergeCell ref="E9:H9"/>
    <mergeCell ref="A10:I10"/>
    <mergeCell ref="A1:I1"/>
    <mergeCell ref="A2:I2"/>
    <mergeCell ref="A5:I5"/>
    <mergeCell ref="A6:I6"/>
    <mergeCell ref="A7:D7"/>
    <mergeCell ref="E7:H7"/>
    <mergeCell ref="A21:D21"/>
    <mergeCell ref="E21:H21"/>
    <mergeCell ref="E19:H19"/>
    <mergeCell ref="A14:D14"/>
    <mergeCell ref="E14:H14"/>
    <mergeCell ref="E15:H15"/>
    <mergeCell ref="A16:D16"/>
    <mergeCell ref="E16:H16"/>
    <mergeCell ref="A17:I17"/>
    <mergeCell ref="A18:D18"/>
    <mergeCell ref="E18:H18"/>
    <mergeCell ref="A29:B29"/>
    <mergeCell ref="A26:I26"/>
    <mergeCell ref="A27:D27"/>
    <mergeCell ref="E27:H27"/>
    <mergeCell ref="A28:H28"/>
    <mergeCell ref="C29:D29"/>
    <mergeCell ref="A25:D25"/>
    <mergeCell ref="E25:H25"/>
    <mergeCell ref="A3:B3"/>
    <mergeCell ref="C3:I3"/>
    <mergeCell ref="A8:D8"/>
    <mergeCell ref="E8:H8"/>
    <mergeCell ref="A13:D13"/>
    <mergeCell ref="E13:H13"/>
    <mergeCell ref="E11:H11"/>
    <mergeCell ref="A11:D11"/>
    <mergeCell ref="A20:D20"/>
    <mergeCell ref="E20:H20"/>
    <mergeCell ref="A19:D19"/>
    <mergeCell ref="A12:D12"/>
    <mergeCell ref="E12:H12"/>
    <mergeCell ref="A15:D15"/>
    <mergeCell ref="A22:D22"/>
    <mergeCell ref="E22:H22"/>
    <mergeCell ref="A23:I23"/>
    <mergeCell ref="A24:D24"/>
    <mergeCell ref="E24:H24"/>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72"/>
  <sheetViews>
    <sheetView view="pageLayout" zoomScaleNormal="100" workbookViewId="0">
      <selection activeCell="A2" sqref="A2:I2"/>
    </sheetView>
  </sheetViews>
  <sheetFormatPr defaultColWidth="9.140625" defaultRowHeight="15" x14ac:dyDescent="0.25"/>
  <cols>
    <col min="1" max="8" width="9.140625" style="59"/>
    <col min="9" max="9" width="9.140625" style="2"/>
    <col min="10" max="16384" width="9.140625" style="59"/>
  </cols>
  <sheetData>
    <row r="1" spans="1:9" x14ac:dyDescent="0.25">
      <c r="A1" s="447" t="s">
        <v>1170</v>
      </c>
      <c r="B1" s="447"/>
      <c r="C1" s="447"/>
      <c r="D1" s="447"/>
      <c r="E1" s="447"/>
      <c r="F1" s="447"/>
      <c r="G1" s="447"/>
      <c r="H1" s="447"/>
      <c r="I1" s="447"/>
    </row>
    <row r="2" spans="1:9" x14ac:dyDescent="0.25">
      <c r="A2" s="447" t="s">
        <v>203</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81" t="s">
        <v>29</v>
      </c>
      <c r="B4" s="644" t="s">
        <v>1382</v>
      </c>
      <c r="C4" s="644"/>
      <c r="D4" s="644"/>
      <c r="E4" s="644"/>
      <c r="F4" s="152"/>
      <c r="G4" s="152"/>
      <c r="H4" s="152"/>
      <c r="I4" s="83"/>
    </row>
    <row r="5" spans="1:9" x14ac:dyDescent="0.25">
      <c r="A5" s="529"/>
      <c r="B5" s="530"/>
      <c r="C5" s="530"/>
      <c r="D5" s="530"/>
      <c r="E5" s="530"/>
      <c r="F5" s="530"/>
      <c r="G5" s="530"/>
      <c r="H5" s="530"/>
      <c r="I5" s="531"/>
    </row>
    <row r="6" spans="1:9" x14ac:dyDescent="0.25">
      <c r="A6" s="532" t="s">
        <v>1</v>
      </c>
      <c r="B6" s="533"/>
      <c r="C6" s="533"/>
      <c r="D6" s="533"/>
      <c r="E6" s="533"/>
      <c r="F6" s="533"/>
      <c r="G6" s="533"/>
      <c r="H6" s="533"/>
      <c r="I6" s="534"/>
    </row>
    <row r="7" spans="1:9" x14ac:dyDescent="0.25">
      <c r="A7" s="498" t="s">
        <v>363</v>
      </c>
      <c r="B7" s="499"/>
      <c r="C7" s="499"/>
      <c r="D7" s="499"/>
      <c r="E7" s="499" t="s">
        <v>8</v>
      </c>
      <c r="F7" s="499"/>
      <c r="G7" s="499"/>
      <c r="H7" s="499"/>
      <c r="I7" s="83">
        <v>6</v>
      </c>
    </row>
    <row r="8" spans="1:9" ht="30.95" customHeight="1" x14ac:dyDescent="0.25">
      <c r="A8" s="498" t="s">
        <v>1695</v>
      </c>
      <c r="B8" s="499"/>
      <c r="C8" s="499"/>
      <c r="D8" s="499"/>
      <c r="E8" s="505" t="s">
        <v>1694</v>
      </c>
      <c r="F8" s="505"/>
      <c r="G8" s="505"/>
      <c r="H8" s="505"/>
      <c r="I8" s="83">
        <v>3</v>
      </c>
    </row>
    <row r="9" spans="1:9" x14ac:dyDescent="0.25">
      <c r="A9" s="498"/>
      <c r="B9" s="499"/>
      <c r="C9" s="499"/>
      <c r="D9" s="499"/>
      <c r="E9" s="499"/>
      <c r="F9" s="499"/>
      <c r="G9" s="499"/>
      <c r="H9" s="499"/>
      <c r="I9" s="83"/>
    </row>
    <row r="10" spans="1:9" x14ac:dyDescent="0.25">
      <c r="A10" s="641" t="s">
        <v>43</v>
      </c>
      <c r="B10" s="642"/>
      <c r="C10" s="642"/>
      <c r="D10" s="642"/>
      <c r="E10" s="642"/>
      <c r="F10" s="642"/>
      <c r="G10" s="642"/>
      <c r="H10" s="642"/>
      <c r="I10" s="643"/>
    </row>
    <row r="11" spans="1:9" ht="27.75" customHeight="1" x14ac:dyDescent="0.25">
      <c r="A11" s="504" t="s">
        <v>727</v>
      </c>
      <c r="B11" s="505"/>
      <c r="C11" s="505"/>
      <c r="D11" s="505"/>
      <c r="E11" s="499" t="s">
        <v>1554</v>
      </c>
      <c r="F11" s="499"/>
      <c r="G11" s="499"/>
      <c r="H11" s="499"/>
      <c r="I11" s="83">
        <v>6</v>
      </c>
    </row>
    <row r="12" spans="1:9" ht="33" customHeight="1" x14ac:dyDescent="0.25">
      <c r="A12" s="504" t="s">
        <v>10</v>
      </c>
      <c r="B12" s="505"/>
      <c r="C12" s="505"/>
      <c r="D12" s="505"/>
      <c r="E12" s="506" t="s">
        <v>394</v>
      </c>
      <c r="F12" s="506"/>
      <c r="G12" s="506"/>
      <c r="H12" s="506"/>
      <c r="I12" s="83">
        <v>6</v>
      </c>
    </row>
    <row r="13" spans="1:9" ht="32.25" customHeight="1" x14ac:dyDescent="0.25">
      <c r="A13" s="504" t="s">
        <v>11</v>
      </c>
      <c r="B13" s="505"/>
      <c r="C13" s="505"/>
      <c r="D13" s="505"/>
      <c r="E13" s="499" t="s">
        <v>159</v>
      </c>
      <c r="F13" s="499"/>
      <c r="G13" s="499"/>
      <c r="H13" s="499"/>
      <c r="I13" s="83">
        <v>6</v>
      </c>
    </row>
    <row r="14" spans="1:9" ht="15" customHeight="1" x14ac:dyDescent="0.25">
      <c r="A14" s="572"/>
      <c r="B14" s="512"/>
      <c r="C14" s="512"/>
      <c r="D14" s="512"/>
      <c r="E14" s="512"/>
      <c r="F14" s="512"/>
      <c r="G14" s="512"/>
      <c r="H14" s="512"/>
      <c r="I14" s="103"/>
    </row>
    <row r="15" spans="1:9" x14ac:dyDescent="0.25">
      <c r="A15" s="641" t="s">
        <v>125</v>
      </c>
      <c r="B15" s="642"/>
      <c r="C15" s="642"/>
      <c r="D15" s="642"/>
      <c r="E15" s="642"/>
      <c r="F15" s="642"/>
      <c r="G15" s="642"/>
      <c r="H15" s="642"/>
      <c r="I15" s="643"/>
    </row>
    <row r="16" spans="1:9" x14ac:dyDescent="0.25">
      <c r="A16" s="498" t="s">
        <v>37</v>
      </c>
      <c r="B16" s="499"/>
      <c r="C16" s="499"/>
      <c r="D16" s="499"/>
      <c r="E16" s="499" t="s">
        <v>83</v>
      </c>
      <c r="F16" s="499"/>
      <c r="G16" s="499"/>
      <c r="H16" s="499"/>
      <c r="I16" s="83">
        <v>8</v>
      </c>
    </row>
    <row r="17" spans="1:9" x14ac:dyDescent="0.25">
      <c r="A17" s="572"/>
      <c r="B17" s="512"/>
      <c r="C17" s="512"/>
      <c r="D17" s="512"/>
      <c r="E17" s="512"/>
      <c r="F17" s="512"/>
      <c r="G17" s="512"/>
      <c r="H17" s="512"/>
      <c r="I17" s="106"/>
    </row>
    <row r="18" spans="1:9" x14ac:dyDescent="0.25">
      <c r="A18" s="641" t="s">
        <v>3</v>
      </c>
      <c r="B18" s="642"/>
      <c r="C18" s="642"/>
      <c r="D18" s="642"/>
      <c r="E18" s="642"/>
      <c r="F18" s="642"/>
      <c r="G18" s="642"/>
      <c r="H18" s="642"/>
      <c r="I18" s="643"/>
    </row>
    <row r="19" spans="1:9" ht="30.95" customHeight="1" x14ac:dyDescent="0.25">
      <c r="A19" s="538" t="s">
        <v>805</v>
      </c>
      <c r="B19" s="539"/>
      <c r="C19" s="539"/>
      <c r="D19" s="539"/>
      <c r="E19" s="499" t="s">
        <v>80</v>
      </c>
      <c r="F19" s="499"/>
      <c r="G19" s="499"/>
      <c r="H19" s="499"/>
      <c r="I19" s="103">
        <v>3</v>
      </c>
    </row>
    <row r="20" spans="1:9" x14ac:dyDescent="0.25">
      <c r="A20" s="572"/>
      <c r="B20" s="512"/>
      <c r="C20" s="512"/>
      <c r="D20" s="512"/>
      <c r="E20" s="512"/>
      <c r="F20" s="512"/>
      <c r="G20" s="512"/>
      <c r="H20" s="512"/>
      <c r="I20" s="106"/>
    </row>
    <row r="21" spans="1:9" ht="14.65" customHeight="1" x14ac:dyDescent="0.25">
      <c r="A21" s="641" t="s">
        <v>0</v>
      </c>
      <c r="B21" s="642"/>
      <c r="C21" s="642"/>
      <c r="D21" s="642"/>
      <c r="E21" s="642"/>
      <c r="F21" s="642"/>
      <c r="G21" s="642"/>
      <c r="H21" s="642"/>
      <c r="I21" s="643"/>
    </row>
    <row r="22" spans="1:9" x14ac:dyDescent="0.25">
      <c r="A22" s="572" t="s">
        <v>370</v>
      </c>
      <c r="B22" s="512"/>
      <c r="C22" s="512"/>
      <c r="D22" s="512"/>
      <c r="E22" s="512" t="s">
        <v>207</v>
      </c>
      <c r="F22" s="512"/>
      <c r="G22" s="512"/>
      <c r="H22" s="512"/>
      <c r="I22" s="103">
        <v>6</v>
      </c>
    </row>
    <row r="23" spans="1:9" x14ac:dyDescent="0.25">
      <c r="A23" s="572" t="s">
        <v>372</v>
      </c>
      <c r="B23" s="512"/>
      <c r="C23" s="512"/>
      <c r="D23" s="512"/>
      <c r="E23" s="512" t="s">
        <v>371</v>
      </c>
      <c r="F23" s="512"/>
      <c r="G23" s="512"/>
      <c r="H23" s="512"/>
      <c r="I23" s="103">
        <v>3</v>
      </c>
    </row>
    <row r="24" spans="1:9" x14ac:dyDescent="0.25">
      <c r="A24" s="572" t="s">
        <v>2320</v>
      </c>
      <c r="B24" s="512"/>
      <c r="C24" s="512"/>
      <c r="D24" s="512"/>
      <c r="E24" s="512" t="s">
        <v>2321</v>
      </c>
      <c r="F24" s="512"/>
      <c r="G24" s="512"/>
      <c r="H24" s="512"/>
      <c r="I24" s="103">
        <v>3</v>
      </c>
    </row>
    <row r="25" spans="1:9" x14ac:dyDescent="0.25">
      <c r="A25" s="572" t="s">
        <v>2322</v>
      </c>
      <c r="B25" s="512"/>
      <c r="C25" s="512"/>
      <c r="D25" s="512"/>
      <c r="E25" s="512" t="s">
        <v>2323</v>
      </c>
      <c r="F25" s="512"/>
      <c r="G25" s="512"/>
      <c r="H25" s="512"/>
      <c r="I25" s="103">
        <v>6</v>
      </c>
    </row>
    <row r="26" spans="1:9" x14ac:dyDescent="0.25">
      <c r="A26" s="572"/>
      <c r="B26" s="512"/>
      <c r="C26" s="512"/>
      <c r="D26" s="512"/>
      <c r="E26" s="512"/>
      <c r="F26" s="512"/>
      <c r="G26" s="512"/>
      <c r="H26" s="512"/>
      <c r="I26" s="103"/>
    </row>
    <row r="27" spans="1:9" x14ac:dyDescent="0.25">
      <c r="A27" s="641" t="s">
        <v>18</v>
      </c>
      <c r="B27" s="642"/>
      <c r="C27" s="642"/>
      <c r="D27" s="642"/>
      <c r="E27" s="642"/>
      <c r="F27" s="642"/>
      <c r="G27" s="642"/>
      <c r="H27" s="642"/>
      <c r="I27" s="643"/>
    </row>
    <row r="28" spans="1:9" x14ac:dyDescent="0.25">
      <c r="A28" s="572" t="s">
        <v>102</v>
      </c>
      <c r="B28" s="512"/>
      <c r="C28" s="512"/>
      <c r="D28" s="512"/>
      <c r="E28" s="512"/>
      <c r="F28" s="512"/>
      <c r="G28" s="512"/>
      <c r="H28" s="512"/>
      <c r="I28" s="103">
        <v>6</v>
      </c>
    </row>
    <row r="29" spans="1:9" x14ac:dyDescent="0.25">
      <c r="A29" s="501" t="s">
        <v>1390</v>
      </c>
      <c r="B29" s="501"/>
      <c r="C29" s="501"/>
      <c r="D29" s="501"/>
      <c r="E29" s="501"/>
      <c r="F29" s="501"/>
      <c r="G29" s="501"/>
      <c r="H29" s="501"/>
      <c r="I29" s="86">
        <f>SUM(I7:I8,I11:I13,I16,I19,I22:I25,I28)</f>
        <v>62</v>
      </c>
    </row>
    <row r="30" spans="1:9" x14ac:dyDescent="0.25">
      <c r="A30" s="527" t="s">
        <v>560</v>
      </c>
      <c r="B30" s="527"/>
      <c r="C30" s="527" t="s">
        <v>1361</v>
      </c>
      <c r="D30" s="527"/>
      <c r="E30" s="87"/>
      <c r="F30" s="87"/>
      <c r="G30" s="87"/>
      <c r="H30" s="87"/>
      <c r="I30" s="93"/>
    </row>
    <row r="32" spans="1:9" ht="15" customHeight="1" x14ac:dyDescent="0.25"/>
    <row r="33" ht="15" customHeight="1" x14ac:dyDescent="0.25"/>
    <row r="35" ht="15" customHeight="1" x14ac:dyDescent="0.25"/>
    <row r="36" ht="33.75" customHeight="1" x14ac:dyDescent="0.25"/>
    <row r="37" ht="33" customHeight="1" x14ac:dyDescent="0.25"/>
    <row r="38" ht="15" customHeight="1" x14ac:dyDescent="0.25"/>
    <row r="40" ht="15" customHeight="1" x14ac:dyDescent="0.25"/>
    <row r="41" ht="15" customHeight="1" x14ac:dyDescent="0.25"/>
    <row r="43" ht="15" customHeight="1" x14ac:dyDescent="0.25"/>
    <row r="44" ht="15" customHeight="1" x14ac:dyDescent="0.25"/>
    <row r="45" ht="30" customHeight="1" x14ac:dyDescent="0.25"/>
    <row r="46" ht="15" customHeight="1" x14ac:dyDescent="0.25"/>
    <row r="48" ht="15" customHeight="1" x14ac:dyDescent="0.25"/>
    <row r="49" ht="15" customHeight="1" x14ac:dyDescent="0.25"/>
    <row r="51" ht="15" customHeight="1" x14ac:dyDescent="0.25"/>
    <row r="52" ht="15" customHeight="1" x14ac:dyDescent="0.25"/>
    <row r="53" ht="15" customHeight="1" x14ac:dyDescent="0.25"/>
    <row r="54" ht="15" customHeight="1" x14ac:dyDescent="0.25"/>
    <row r="56" ht="15" customHeight="1" x14ac:dyDescent="0.25"/>
    <row r="57" ht="15" customHeight="1" x14ac:dyDescent="0.25"/>
    <row r="59" ht="15" customHeight="1" x14ac:dyDescent="0.25"/>
    <row r="60" ht="15" customHeight="1" x14ac:dyDescent="0.25"/>
    <row r="61" ht="15" customHeight="1" x14ac:dyDescent="0.25"/>
    <row r="63"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sheetData>
  <sheetProtection password="CA9D" sheet="1" objects="1" scenarios="1"/>
  <mergeCells count="49">
    <mergeCell ref="A29:H29"/>
    <mergeCell ref="A17:D17"/>
    <mergeCell ref="E17:H17"/>
    <mergeCell ref="A18:I18"/>
    <mergeCell ref="A19:D19"/>
    <mergeCell ref="E19:H19"/>
    <mergeCell ref="A21:I21"/>
    <mergeCell ref="A26:D26"/>
    <mergeCell ref="E26:H26"/>
    <mergeCell ref="A27:I27"/>
    <mergeCell ref="A20:D20"/>
    <mergeCell ref="E20:H20"/>
    <mergeCell ref="E25:H25"/>
    <mergeCell ref="A22:D22"/>
    <mergeCell ref="A15:I15"/>
    <mergeCell ref="A12:D12"/>
    <mergeCell ref="E12:H12"/>
    <mergeCell ref="A28:D28"/>
    <mergeCell ref="E28:H28"/>
    <mergeCell ref="E22:H22"/>
    <mergeCell ref="A23:D23"/>
    <mergeCell ref="E23:H23"/>
    <mergeCell ref="A30:B30"/>
    <mergeCell ref="C30:D30"/>
    <mergeCell ref="A9:D9"/>
    <mergeCell ref="A13:D13"/>
    <mergeCell ref="E13:H13"/>
    <mergeCell ref="A16:D16"/>
    <mergeCell ref="E16:H16"/>
    <mergeCell ref="A11:D11"/>
    <mergeCell ref="E11:H11"/>
    <mergeCell ref="A24:D24"/>
    <mergeCell ref="E24:H24"/>
    <mergeCell ref="A25:D25"/>
    <mergeCell ref="A14:D14"/>
    <mergeCell ref="E14:H14"/>
    <mergeCell ref="E9:H9"/>
    <mergeCell ref="A10:I10"/>
    <mergeCell ref="A1:I1"/>
    <mergeCell ref="A2:I2"/>
    <mergeCell ref="A3:B3"/>
    <mergeCell ref="C3:I3"/>
    <mergeCell ref="B4:E4"/>
    <mergeCell ref="A5:I5"/>
    <mergeCell ref="A6:I6"/>
    <mergeCell ref="A7:D7"/>
    <mergeCell ref="E7:H7"/>
    <mergeCell ref="A8:D8"/>
    <mergeCell ref="E8:H8"/>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31"/>
  <sheetViews>
    <sheetView view="pageLayout" zoomScaleNormal="100" workbookViewId="0">
      <selection sqref="A1:I1"/>
    </sheetView>
  </sheetViews>
  <sheetFormatPr defaultColWidth="9.140625" defaultRowHeight="15" x14ac:dyDescent="0.25"/>
  <cols>
    <col min="1" max="8" width="9.140625" style="173"/>
    <col min="9" max="9" width="9.140625" style="2"/>
    <col min="10" max="16384" width="9.140625" style="173"/>
  </cols>
  <sheetData>
    <row r="1" spans="1:9" x14ac:dyDescent="0.25">
      <c r="A1" s="447" t="s">
        <v>1919</v>
      </c>
      <c r="B1" s="447"/>
      <c r="C1" s="447"/>
      <c r="D1" s="447"/>
      <c r="E1" s="447"/>
      <c r="F1" s="447"/>
      <c r="G1" s="447"/>
      <c r="H1" s="447"/>
      <c r="I1" s="447"/>
    </row>
    <row r="2" spans="1:9" ht="14.65" x14ac:dyDescent="0.3">
      <c r="A2" s="447" t="s">
        <v>42</v>
      </c>
      <c r="B2" s="447"/>
      <c r="C2" s="447"/>
      <c r="D2" s="447"/>
      <c r="E2" s="447"/>
      <c r="F2" s="447"/>
      <c r="G2" s="447"/>
      <c r="H2" s="447"/>
      <c r="I2" s="447"/>
    </row>
    <row r="3" spans="1:9" x14ac:dyDescent="0.25">
      <c r="A3" s="519" t="s">
        <v>27</v>
      </c>
      <c r="B3" s="520"/>
      <c r="C3" s="520" t="s">
        <v>636</v>
      </c>
      <c r="D3" s="520"/>
      <c r="E3" s="520"/>
      <c r="F3" s="520"/>
      <c r="G3" s="520"/>
      <c r="H3" s="520"/>
      <c r="I3" s="521"/>
    </row>
    <row r="4" spans="1:9" ht="14.65" x14ac:dyDescent="0.3">
      <c r="A4" s="81" t="s">
        <v>29</v>
      </c>
      <c r="B4" s="177" t="s">
        <v>1920</v>
      </c>
      <c r="C4" s="176"/>
      <c r="D4" s="176"/>
      <c r="E4" s="176"/>
      <c r="F4" s="176"/>
      <c r="G4" s="176"/>
      <c r="H4" s="176"/>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25" customHeight="1"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5" customHeight="1" x14ac:dyDescent="0.25">
      <c r="A11" s="498" t="s">
        <v>13</v>
      </c>
      <c r="B11" s="499"/>
      <c r="C11" s="499"/>
      <c r="D11" s="499"/>
      <c r="E11" s="499" t="s">
        <v>136</v>
      </c>
      <c r="F11" s="499"/>
      <c r="G11" s="499"/>
      <c r="H11" s="499"/>
      <c r="I11" s="83">
        <v>3</v>
      </c>
    </row>
    <row r="12" spans="1:9" ht="29.25" customHeight="1" x14ac:dyDescent="0.25">
      <c r="A12" s="538" t="s">
        <v>10</v>
      </c>
      <c r="B12" s="539"/>
      <c r="C12" s="539"/>
      <c r="D12" s="539"/>
      <c r="E12" s="506" t="s">
        <v>394</v>
      </c>
      <c r="F12" s="506"/>
      <c r="G12" s="506"/>
      <c r="H12" s="506"/>
      <c r="I12" s="103">
        <v>6</v>
      </c>
    </row>
    <row r="13" spans="1:9" ht="14.65" x14ac:dyDescent="0.3">
      <c r="A13" s="572" t="s">
        <v>472</v>
      </c>
      <c r="B13" s="512"/>
      <c r="C13" s="512"/>
      <c r="D13" s="512"/>
      <c r="E13" s="499" t="s">
        <v>473</v>
      </c>
      <c r="F13" s="499"/>
      <c r="G13" s="499"/>
      <c r="H13" s="499"/>
      <c r="I13" s="83">
        <v>9</v>
      </c>
    </row>
    <row r="14" spans="1:9" ht="27.75" customHeight="1" x14ac:dyDescent="0.25">
      <c r="A14" s="538" t="s">
        <v>11</v>
      </c>
      <c r="B14" s="539"/>
      <c r="C14" s="539"/>
      <c r="D14" s="539"/>
      <c r="E14" s="499" t="s">
        <v>471</v>
      </c>
      <c r="F14" s="499"/>
      <c r="G14" s="499"/>
      <c r="H14" s="499"/>
      <c r="I14" s="83">
        <v>6</v>
      </c>
    </row>
    <row r="15" spans="1:9" ht="15" customHeight="1" x14ac:dyDescent="0.25">
      <c r="A15" s="572" t="s">
        <v>158</v>
      </c>
      <c r="B15" s="512"/>
      <c r="C15" s="512"/>
      <c r="D15" s="512"/>
      <c r="E15" s="512" t="s">
        <v>12</v>
      </c>
      <c r="F15" s="512"/>
      <c r="G15" s="512"/>
      <c r="H15" s="512"/>
      <c r="I15" s="103">
        <v>3</v>
      </c>
    </row>
    <row r="16" spans="1:9" x14ac:dyDescent="0.25">
      <c r="A16" s="572" t="s">
        <v>464</v>
      </c>
      <c r="B16" s="512"/>
      <c r="C16" s="512"/>
      <c r="D16" s="512"/>
      <c r="E16" s="512" t="s">
        <v>132</v>
      </c>
      <c r="F16" s="512"/>
      <c r="G16" s="512"/>
      <c r="H16" s="512"/>
      <c r="I16" s="103">
        <v>3</v>
      </c>
    </row>
    <row r="17" spans="1:9" ht="14.65" x14ac:dyDescent="0.3">
      <c r="A17" s="572"/>
      <c r="B17" s="512"/>
      <c r="C17" s="512"/>
      <c r="D17" s="512"/>
      <c r="E17" s="512"/>
      <c r="F17" s="512"/>
      <c r="G17" s="512"/>
      <c r="H17" s="512"/>
      <c r="I17" s="103"/>
    </row>
    <row r="18" spans="1:9" ht="15" customHeight="1" x14ac:dyDescent="0.25">
      <c r="A18" s="641" t="s">
        <v>125</v>
      </c>
      <c r="B18" s="642"/>
      <c r="C18" s="642"/>
      <c r="D18" s="642"/>
      <c r="E18" s="642"/>
      <c r="F18" s="642"/>
      <c r="G18" s="642"/>
      <c r="H18" s="642"/>
      <c r="I18" s="643"/>
    </row>
    <row r="19" spans="1:9" ht="14.65" customHeight="1" x14ac:dyDescent="0.25">
      <c r="A19" s="498" t="s">
        <v>37</v>
      </c>
      <c r="B19" s="499"/>
      <c r="C19" s="499"/>
      <c r="D19" s="499"/>
      <c r="E19" s="528" t="s">
        <v>1155</v>
      </c>
      <c r="F19" s="528"/>
      <c r="G19" s="528"/>
      <c r="H19" s="528"/>
      <c r="I19" s="103">
        <v>4</v>
      </c>
    </row>
    <row r="20" spans="1:9" ht="15" customHeight="1" x14ac:dyDescent="0.25">
      <c r="A20" s="498" t="s">
        <v>37</v>
      </c>
      <c r="B20" s="499"/>
      <c r="C20" s="499"/>
      <c r="D20" s="499"/>
      <c r="E20" s="528" t="s">
        <v>1156</v>
      </c>
      <c r="F20" s="528"/>
      <c r="G20" s="528"/>
      <c r="H20" s="528"/>
      <c r="I20" s="103">
        <v>4</v>
      </c>
    </row>
    <row r="21" spans="1:9" x14ac:dyDescent="0.25">
      <c r="A21" s="572"/>
      <c r="B21" s="512"/>
      <c r="C21" s="512"/>
      <c r="D21" s="512"/>
      <c r="E21" s="512"/>
      <c r="F21" s="512"/>
      <c r="G21" s="512"/>
      <c r="H21" s="512"/>
      <c r="I21" s="103"/>
    </row>
    <row r="22" spans="1:9" x14ac:dyDescent="0.25">
      <c r="A22" s="641" t="s">
        <v>3</v>
      </c>
      <c r="B22" s="642"/>
      <c r="C22" s="642"/>
      <c r="D22" s="642"/>
      <c r="E22" s="642"/>
      <c r="F22" s="642"/>
      <c r="G22" s="642"/>
      <c r="H22" s="642"/>
      <c r="I22" s="643"/>
    </row>
    <row r="23" spans="1:9" ht="30" customHeight="1" x14ac:dyDescent="0.25">
      <c r="A23" s="538" t="s">
        <v>15</v>
      </c>
      <c r="B23" s="539"/>
      <c r="C23" s="539"/>
      <c r="D23" s="539"/>
      <c r="E23" s="512" t="s">
        <v>80</v>
      </c>
      <c r="F23" s="512"/>
      <c r="G23" s="512"/>
      <c r="H23" s="512"/>
      <c r="I23" s="103">
        <v>3</v>
      </c>
    </row>
    <row r="24" spans="1:9" ht="15" customHeight="1" x14ac:dyDescent="0.25">
      <c r="A24" s="572"/>
      <c r="B24" s="512"/>
      <c r="C24" s="512"/>
      <c r="D24" s="512"/>
      <c r="E24" s="512"/>
      <c r="F24" s="512"/>
      <c r="G24" s="512"/>
      <c r="H24" s="512"/>
      <c r="I24" s="103"/>
    </row>
    <row r="25" spans="1:9" ht="15" customHeight="1" x14ac:dyDescent="0.25">
      <c r="A25" s="641" t="s">
        <v>0</v>
      </c>
      <c r="B25" s="642"/>
      <c r="C25" s="642"/>
      <c r="D25" s="642"/>
      <c r="E25" s="642"/>
      <c r="F25" s="642"/>
      <c r="G25" s="642"/>
      <c r="H25" s="642"/>
      <c r="I25" s="643"/>
    </row>
    <row r="26" spans="1:9" ht="15" customHeight="1" x14ac:dyDescent="0.25">
      <c r="A26" s="572" t="s">
        <v>134</v>
      </c>
      <c r="B26" s="512"/>
      <c r="C26" s="512"/>
      <c r="D26" s="512"/>
      <c r="E26" s="512" t="s">
        <v>1117</v>
      </c>
      <c r="F26" s="512"/>
      <c r="G26" s="512"/>
      <c r="H26" s="512"/>
      <c r="I26" s="103">
        <v>3</v>
      </c>
    </row>
    <row r="27" spans="1:9" ht="15" customHeight="1" x14ac:dyDescent="0.25">
      <c r="A27" s="572" t="s">
        <v>218</v>
      </c>
      <c r="B27" s="512"/>
      <c r="C27" s="512"/>
      <c r="D27" s="512"/>
      <c r="E27" s="512" t="s">
        <v>474</v>
      </c>
      <c r="F27" s="512"/>
      <c r="G27" s="512"/>
      <c r="H27" s="512"/>
      <c r="I27" s="103">
        <v>3</v>
      </c>
    </row>
    <row r="28" spans="1:9" ht="15" customHeight="1" x14ac:dyDescent="0.25">
      <c r="A28" s="572" t="s">
        <v>650</v>
      </c>
      <c r="B28" s="512"/>
      <c r="C28" s="512"/>
      <c r="D28" s="512"/>
      <c r="E28" s="512" t="s">
        <v>216</v>
      </c>
      <c r="F28" s="512"/>
      <c r="G28" s="512"/>
      <c r="H28" s="512"/>
      <c r="I28" s="103">
        <v>3</v>
      </c>
    </row>
    <row r="29" spans="1:9" x14ac:dyDescent="0.25">
      <c r="A29" s="572" t="s">
        <v>162</v>
      </c>
      <c r="B29" s="512"/>
      <c r="C29" s="512"/>
      <c r="D29" s="512"/>
      <c r="E29" s="512" t="s">
        <v>406</v>
      </c>
      <c r="F29" s="512"/>
      <c r="G29" s="512"/>
      <c r="H29" s="512"/>
      <c r="I29" s="103">
        <v>1</v>
      </c>
    </row>
    <row r="30" spans="1:9" x14ac:dyDescent="0.25">
      <c r="A30" s="516" t="s">
        <v>1548</v>
      </c>
      <c r="B30" s="517"/>
      <c r="C30" s="517"/>
      <c r="D30" s="517"/>
      <c r="E30" s="517"/>
      <c r="F30" s="517"/>
      <c r="G30" s="517"/>
      <c r="H30" s="518"/>
      <c r="I30" s="104">
        <f>SUM(I26:I29,I23:I24,I19:I21,I11:I17,I7:I9)</f>
        <v>60</v>
      </c>
    </row>
    <row r="31" spans="1:9" x14ac:dyDescent="0.25">
      <c r="A31" s="527" t="s">
        <v>560</v>
      </c>
      <c r="B31" s="527"/>
      <c r="C31" s="527" t="s">
        <v>1361</v>
      </c>
      <c r="D31" s="527"/>
      <c r="E31" s="87"/>
      <c r="F31" s="87"/>
      <c r="G31" s="87"/>
      <c r="H31" s="87"/>
      <c r="I31" s="93"/>
    </row>
  </sheetData>
  <sheetProtection password="CA9D" sheet="1" objects="1" scenarios="1"/>
  <mergeCells count="51">
    <mergeCell ref="A6:I6"/>
    <mergeCell ref="A1:I1"/>
    <mergeCell ref="A2:I2"/>
    <mergeCell ref="A3:B3"/>
    <mergeCell ref="C3:I3"/>
    <mergeCell ref="A5:I5"/>
    <mergeCell ref="A10:I10"/>
    <mergeCell ref="A13:D13"/>
    <mergeCell ref="E13:H13"/>
    <mergeCell ref="A11:D11"/>
    <mergeCell ref="E11:H11"/>
    <mergeCell ref="A12:D12"/>
    <mergeCell ref="E12:H12"/>
    <mergeCell ref="A7:D7"/>
    <mergeCell ref="E7:H7"/>
    <mergeCell ref="A8:D8"/>
    <mergeCell ref="E8:H8"/>
    <mergeCell ref="A9:D9"/>
    <mergeCell ref="E9:H9"/>
    <mergeCell ref="A15:D15"/>
    <mergeCell ref="E15:H15"/>
    <mergeCell ref="A16:D16"/>
    <mergeCell ref="E16:H16"/>
    <mergeCell ref="A14:D14"/>
    <mergeCell ref="E14:H14"/>
    <mergeCell ref="A24:D24"/>
    <mergeCell ref="E24:H24"/>
    <mergeCell ref="A17:D17"/>
    <mergeCell ref="E17:H17"/>
    <mergeCell ref="A18:I18"/>
    <mergeCell ref="A19:D19"/>
    <mergeCell ref="E19:H19"/>
    <mergeCell ref="A20:D20"/>
    <mergeCell ref="E20:H20"/>
    <mergeCell ref="A21:D21"/>
    <mergeCell ref="E21:H21"/>
    <mergeCell ref="A22:I22"/>
    <mergeCell ref="A23:D23"/>
    <mergeCell ref="E23:H23"/>
    <mergeCell ref="A25:I25"/>
    <mergeCell ref="A26:D26"/>
    <mergeCell ref="E26:H26"/>
    <mergeCell ref="A28:D28"/>
    <mergeCell ref="E28:H28"/>
    <mergeCell ref="A30:H30"/>
    <mergeCell ref="A31:B31"/>
    <mergeCell ref="C31:D31"/>
    <mergeCell ref="A27:D27"/>
    <mergeCell ref="E27:H27"/>
    <mergeCell ref="A29:D29"/>
    <mergeCell ref="E29:H2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30"/>
  <sheetViews>
    <sheetView view="pageLayout" zoomScaleNormal="100" workbookViewId="0">
      <selection sqref="A1:I1"/>
    </sheetView>
  </sheetViews>
  <sheetFormatPr defaultColWidth="9.140625" defaultRowHeight="15" x14ac:dyDescent="0.25"/>
  <cols>
    <col min="1" max="8" width="9.140625" style="255"/>
    <col min="9" max="9" width="9.140625" style="2"/>
    <col min="10" max="16384" width="9.140625" style="255"/>
  </cols>
  <sheetData>
    <row r="1" spans="1:9" x14ac:dyDescent="0.25">
      <c r="A1" s="447" t="s">
        <v>2042</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469</v>
      </c>
      <c r="D3" s="520"/>
      <c r="E3" s="520"/>
      <c r="F3" s="520"/>
      <c r="G3" s="520"/>
      <c r="H3" s="520"/>
      <c r="I3" s="521"/>
    </row>
    <row r="4" spans="1:9" x14ac:dyDescent="0.25">
      <c r="A4" s="81" t="s">
        <v>29</v>
      </c>
      <c r="B4" s="259" t="s">
        <v>747</v>
      </c>
      <c r="C4" s="257"/>
      <c r="D4" s="257"/>
      <c r="E4" s="257"/>
      <c r="F4" s="257"/>
      <c r="G4" s="257"/>
      <c r="H4" s="257"/>
      <c r="I4" s="83"/>
    </row>
    <row r="5" spans="1:9" x14ac:dyDescent="0.25">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x14ac:dyDescent="0.25">
      <c r="A8" s="498" t="s">
        <v>362</v>
      </c>
      <c r="B8" s="499"/>
      <c r="C8" s="499"/>
      <c r="D8" s="499"/>
      <c r="E8" s="499" t="s">
        <v>9</v>
      </c>
      <c r="F8" s="499"/>
      <c r="G8" s="499"/>
      <c r="H8" s="499"/>
      <c r="I8" s="83">
        <v>3</v>
      </c>
    </row>
    <row r="9" spans="1:9" x14ac:dyDescent="0.25">
      <c r="A9" s="498"/>
      <c r="B9" s="499"/>
      <c r="C9" s="499"/>
      <c r="D9" s="499"/>
      <c r="E9" s="499"/>
      <c r="F9" s="499"/>
      <c r="G9" s="499"/>
      <c r="H9" s="499"/>
      <c r="I9" s="258"/>
    </row>
    <row r="10" spans="1:9" x14ac:dyDescent="0.25">
      <c r="A10" s="532" t="s">
        <v>43</v>
      </c>
      <c r="B10" s="533"/>
      <c r="C10" s="533"/>
      <c r="D10" s="533"/>
      <c r="E10" s="533"/>
      <c r="F10" s="533"/>
      <c r="G10" s="533"/>
      <c r="H10" s="533"/>
      <c r="I10" s="534"/>
    </row>
    <row r="11" spans="1:9" x14ac:dyDescent="0.25">
      <c r="A11" s="538" t="s">
        <v>13</v>
      </c>
      <c r="B11" s="539"/>
      <c r="C11" s="539"/>
      <c r="D11" s="539"/>
      <c r="E11" s="499" t="s">
        <v>131</v>
      </c>
      <c r="F11" s="499"/>
      <c r="G11" s="499"/>
      <c r="H11" s="499"/>
      <c r="I11" s="83">
        <v>3</v>
      </c>
    </row>
    <row r="12" spans="1:9" ht="54.75" customHeight="1" x14ac:dyDescent="0.25">
      <c r="A12" s="504" t="s">
        <v>727</v>
      </c>
      <c r="B12" s="505"/>
      <c r="C12" s="505"/>
      <c r="D12" s="505"/>
      <c r="E12" s="499" t="s">
        <v>435</v>
      </c>
      <c r="F12" s="499"/>
      <c r="G12" s="499"/>
      <c r="H12" s="499"/>
      <c r="I12" s="83">
        <v>6</v>
      </c>
    </row>
    <row r="13" spans="1:9" ht="90.75" customHeight="1" x14ac:dyDescent="0.25">
      <c r="A13" s="504" t="s">
        <v>77</v>
      </c>
      <c r="B13" s="505"/>
      <c r="C13" s="505"/>
      <c r="D13" s="505"/>
      <c r="E13" s="499" t="s">
        <v>434</v>
      </c>
      <c r="F13" s="499"/>
      <c r="G13" s="499"/>
      <c r="H13" s="499"/>
      <c r="I13" s="83">
        <v>9</v>
      </c>
    </row>
    <row r="14" spans="1:9" ht="15" customHeight="1" x14ac:dyDescent="0.25">
      <c r="A14" s="498"/>
      <c r="B14" s="499"/>
      <c r="C14" s="499"/>
      <c r="D14" s="499"/>
      <c r="E14" s="499"/>
      <c r="F14" s="499"/>
      <c r="G14" s="499"/>
      <c r="H14" s="499"/>
      <c r="I14" s="83"/>
    </row>
    <row r="15" spans="1:9" ht="15" customHeight="1" x14ac:dyDescent="0.25">
      <c r="A15" s="532" t="s">
        <v>125</v>
      </c>
      <c r="B15" s="533"/>
      <c r="C15" s="533"/>
      <c r="D15" s="533"/>
      <c r="E15" s="533"/>
      <c r="F15" s="533"/>
      <c r="G15" s="533"/>
      <c r="H15" s="533"/>
      <c r="I15" s="534"/>
    </row>
    <row r="16" spans="1:9" x14ac:dyDescent="0.25">
      <c r="A16" s="498" t="s">
        <v>554</v>
      </c>
      <c r="B16" s="499"/>
      <c r="C16" s="499"/>
      <c r="D16" s="499"/>
      <c r="E16" s="499" t="s">
        <v>627</v>
      </c>
      <c r="F16" s="499"/>
      <c r="G16" s="499"/>
      <c r="H16" s="499"/>
      <c r="I16" s="83">
        <v>4</v>
      </c>
    </row>
    <row r="17" spans="1:9" x14ac:dyDescent="0.25">
      <c r="A17" s="498" t="s">
        <v>343</v>
      </c>
      <c r="B17" s="499"/>
      <c r="C17" s="499"/>
      <c r="D17" s="499"/>
      <c r="E17" s="499" t="s">
        <v>106</v>
      </c>
      <c r="F17" s="499"/>
      <c r="G17" s="499"/>
      <c r="H17" s="499"/>
      <c r="I17" s="258">
        <v>8</v>
      </c>
    </row>
    <row r="18" spans="1:9" x14ac:dyDescent="0.25">
      <c r="A18" s="572" t="s">
        <v>382</v>
      </c>
      <c r="B18" s="512"/>
      <c r="C18" s="512"/>
      <c r="D18" s="512"/>
      <c r="E18" s="499" t="s">
        <v>448</v>
      </c>
      <c r="F18" s="499"/>
      <c r="G18" s="499"/>
      <c r="H18" s="499"/>
      <c r="I18" s="95">
        <v>8</v>
      </c>
    </row>
    <row r="19" spans="1:9" x14ac:dyDescent="0.25">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x14ac:dyDescent="0.25">
      <c r="A21" s="572" t="s">
        <v>15</v>
      </c>
      <c r="B21" s="512"/>
      <c r="C21" s="512"/>
      <c r="D21" s="512"/>
      <c r="E21" s="512" t="s">
        <v>16</v>
      </c>
      <c r="F21" s="512"/>
      <c r="G21" s="512"/>
      <c r="H21" s="512"/>
      <c r="I21" s="106">
        <v>3</v>
      </c>
    </row>
    <row r="22" spans="1:9" x14ac:dyDescent="0.25">
      <c r="A22" s="572" t="s">
        <v>2057</v>
      </c>
      <c r="B22" s="512"/>
      <c r="C22" s="512"/>
      <c r="D22" s="512"/>
      <c r="E22" s="512" t="s">
        <v>334</v>
      </c>
      <c r="F22" s="512"/>
      <c r="G22" s="512"/>
      <c r="H22" s="512"/>
      <c r="I22" s="106">
        <v>8</v>
      </c>
    </row>
    <row r="23" spans="1:9" x14ac:dyDescent="0.25">
      <c r="A23" s="572"/>
      <c r="B23" s="512"/>
      <c r="C23" s="512"/>
      <c r="D23" s="512"/>
      <c r="E23" s="512"/>
      <c r="F23" s="512"/>
      <c r="G23" s="512"/>
      <c r="H23" s="512"/>
      <c r="I23" s="103"/>
    </row>
    <row r="24" spans="1:9" x14ac:dyDescent="0.25">
      <c r="A24" s="532" t="s">
        <v>0</v>
      </c>
      <c r="B24" s="533"/>
      <c r="C24" s="533"/>
      <c r="D24" s="533"/>
      <c r="E24" s="533"/>
      <c r="F24" s="533"/>
      <c r="G24" s="533"/>
      <c r="H24" s="533"/>
      <c r="I24" s="534"/>
    </row>
    <row r="25" spans="1:9" x14ac:dyDescent="0.25">
      <c r="A25" s="538" t="s">
        <v>2043</v>
      </c>
      <c r="B25" s="539"/>
      <c r="C25" s="539"/>
      <c r="D25" s="539"/>
      <c r="E25" s="715" t="s">
        <v>1941</v>
      </c>
      <c r="F25" s="715"/>
      <c r="G25" s="715"/>
      <c r="H25" s="715"/>
      <c r="I25" s="83">
        <v>3</v>
      </c>
    </row>
    <row r="26" spans="1:9" x14ac:dyDescent="0.25">
      <c r="A26" s="498"/>
      <c r="B26" s="499"/>
      <c r="C26" s="499"/>
      <c r="D26" s="499"/>
      <c r="E26" s="499"/>
      <c r="F26" s="499"/>
      <c r="G26" s="499"/>
      <c r="H26" s="499"/>
      <c r="I26" s="83"/>
    </row>
    <row r="27" spans="1:9" x14ac:dyDescent="0.25">
      <c r="A27" s="532" t="s">
        <v>18</v>
      </c>
      <c r="B27" s="533"/>
      <c r="C27" s="533"/>
      <c r="D27" s="533"/>
      <c r="E27" s="533"/>
      <c r="F27" s="533"/>
      <c r="G27" s="533"/>
      <c r="H27" s="533"/>
      <c r="I27" s="534"/>
    </row>
    <row r="28" spans="1:9" x14ac:dyDescent="0.25">
      <c r="A28" s="498" t="s">
        <v>161</v>
      </c>
      <c r="B28" s="499"/>
      <c r="C28" s="499"/>
      <c r="D28" s="499"/>
      <c r="E28" s="528" t="s">
        <v>629</v>
      </c>
      <c r="F28" s="528"/>
      <c r="G28" s="528"/>
      <c r="H28" s="528"/>
      <c r="I28" s="83">
        <v>3</v>
      </c>
    </row>
    <row r="29" spans="1:9" x14ac:dyDescent="0.25">
      <c r="A29" s="501" t="s">
        <v>1545</v>
      </c>
      <c r="B29" s="501"/>
      <c r="C29" s="501"/>
      <c r="D29" s="501"/>
      <c r="E29" s="501"/>
      <c r="F29" s="501"/>
      <c r="G29" s="501"/>
      <c r="H29" s="501"/>
      <c r="I29" s="86">
        <f>SUM(I7:I9,I11:I13,I16:I18,I21:I22,I25,I28)</f>
        <v>64</v>
      </c>
    </row>
    <row r="30" spans="1:9" x14ac:dyDescent="0.25">
      <c r="A30" s="527" t="s">
        <v>560</v>
      </c>
      <c r="B30" s="527"/>
      <c r="C30" s="527" t="s">
        <v>1361</v>
      </c>
      <c r="D30" s="527"/>
      <c r="E30" s="260"/>
      <c r="F30" s="260"/>
      <c r="G30" s="260"/>
      <c r="H30" s="260"/>
      <c r="I30" s="93"/>
    </row>
  </sheetData>
  <sheetProtection password="CA9D" sheet="1" objects="1" scenarios="1"/>
  <mergeCells count="48">
    <mergeCell ref="A6:I6"/>
    <mergeCell ref="A1:I1"/>
    <mergeCell ref="A2:I2"/>
    <mergeCell ref="A3:B3"/>
    <mergeCell ref="C3:I3"/>
    <mergeCell ref="A5:I5"/>
    <mergeCell ref="A16:D16"/>
    <mergeCell ref="E16:H16"/>
    <mergeCell ref="A13:D13"/>
    <mergeCell ref="E13:H13"/>
    <mergeCell ref="A7:D7"/>
    <mergeCell ref="E7:H7"/>
    <mergeCell ref="A9:D9"/>
    <mergeCell ref="E9:H9"/>
    <mergeCell ref="A10:I10"/>
    <mergeCell ref="A11:D11"/>
    <mergeCell ref="E11:H11"/>
    <mergeCell ref="A12:D12"/>
    <mergeCell ref="E12:H12"/>
    <mergeCell ref="A14:D14"/>
    <mergeCell ref="E14:H14"/>
    <mergeCell ref="A15:I15"/>
    <mergeCell ref="A19:D19"/>
    <mergeCell ref="E19:H19"/>
    <mergeCell ref="A20:I20"/>
    <mergeCell ref="A22:D22"/>
    <mergeCell ref="E22:H22"/>
    <mergeCell ref="A24:I24"/>
    <mergeCell ref="A25:D25"/>
    <mergeCell ref="E25:H25"/>
    <mergeCell ref="A26:D26"/>
    <mergeCell ref="E26:H26"/>
    <mergeCell ref="A30:B30"/>
    <mergeCell ref="C30:D30"/>
    <mergeCell ref="A8:D8"/>
    <mergeCell ref="E8:H8"/>
    <mergeCell ref="A17:D17"/>
    <mergeCell ref="E17:H17"/>
    <mergeCell ref="A18:D18"/>
    <mergeCell ref="E18:H18"/>
    <mergeCell ref="A21:D21"/>
    <mergeCell ref="E21:H21"/>
    <mergeCell ref="A27:I27"/>
    <mergeCell ref="A28:D28"/>
    <mergeCell ref="E28:H28"/>
    <mergeCell ref="A29:H29"/>
    <mergeCell ref="A23:D23"/>
    <mergeCell ref="E23:H2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7"/>
  <sheetViews>
    <sheetView view="pageLayout" zoomScaleNormal="100" workbookViewId="0">
      <selection sqref="A1:I1"/>
    </sheetView>
  </sheetViews>
  <sheetFormatPr defaultRowHeight="15" x14ac:dyDescent="0.25"/>
  <cols>
    <col min="9" max="9" width="9.140625" style="44"/>
  </cols>
  <sheetData>
    <row r="1" spans="1:9" ht="14.65" x14ac:dyDescent="0.3">
      <c r="A1" s="447" t="s">
        <v>41</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82">
        <v>14.020099999999999</v>
      </c>
      <c r="C4" s="92"/>
      <c r="D4" s="92"/>
      <c r="E4" s="92"/>
      <c r="F4" s="92"/>
      <c r="G4" s="92"/>
      <c r="H4" s="92"/>
      <c r="I4" s="94"/>
    </row>
    <row r="5" spans="1:9" ht="14.65" x14ac:dyDescent="0.3">
      <c r="A5" s="529"/>
      <c r="B5" s="530"/>
      <c r="C5" s="530"/>
      <c r="D5" s="530"/>
      <c r="E5" s="530"/>
      <c r="F5" s="530"/>
      <c r="G5" s="530"/>
      <c r="H5" s="530"/>
      <c r="I5" s="531"/>
    </row>
    <row r="6" spans="1:9" ht="14.65" x14ac:dyDescent="0.3">
      <c r="A6" s="535" t="s">
        <v>1</v>
      </c>
      <c r="B6" s="536"/>
      <c r="C6" s="536"/>
      <c r="D6" s="536"/>
      <c r="E6" s="536"/>
      <c r="F6" s="536"/>
      <c r="G6" s="536"/>
      <c r="H6" s="536"/>
      <c r="I6" s="537"/>
    </row>
    <row r="7" spans="1:9" ht="15" customHeight="1" x14ac:dyDescent="0.3">
      <c r="A7" s="498" t="s">
        <v>363</v>
      </c>
      <c r="B7" s="499"/>
      <c r="C7" s="499"/>
      <c r="D7" s="499"/>
      <c r="E7" s="499" t="s">
        <v>8</v>
      </c>
      <c r="F7" s="499"/>
      <c r="G7" s="499"/>
      <c r="H7" s="499"/>
      <c r="I7" s="94">
        <v>6</v>
      </c>
    </row>
    <row r="8" spans="1:9" ht="14.65" x14ac:dyDescent="0.3">
      <c r="A8" s="498"/>
      <c r="B8" s="499"/>
      <c r="C8" s="499"/>
      <c r="D8" s="499"/>
      <c r="E8" s="499"/>
      <c r="F8" s="499"/>
      <c r="G8" s="499"/>
      <c r="H8" s="499"/>
      <c r="I8" s="94"/>
    </row>
    <row r="9" spans="1:9" ht="14.65" x14ac:dyDescent="0.3">
      <c r="A9" s="532" t="s">
        <v>43</v>
      </c>
      <c r="B9" s="533"/>
      <c r="C9" s="533"/>
      <c r="D9" s="533"/>
      <c r="E9" s="533"/>
      <c r="F9" s="533"/>
      <c r="G9" s="533"/>
      <c r="H9" s="533"/>
      <c r="I9" s="534"/>
    </row>
    <row r="10" spans="1:9" ht="15" customHeight="1" x14ac:dyDescent="0.3">
      <c r="A10" s="504" t="s">
        <v>13</v>
      </c>
      <c r="B10" s="505"/>
      <c r="C10" s="505"/>
      <c r="D10" s="505"/>
      <c r="E10" s="512" t="s">
        <v>136</v>
      </c>
      <c r="F10" s="512"/>
      <c r="G10" s="512"/>
      <c r="H10" s="512"/>
      <c r="I10" s="94">
        <v>3</v>
      </c>
    </row>
    <row r="11" spans="1:9" ht="33" customHeight="1" x14ac:dyDescent="0.25">
      <c r="A11" s="504" t="s">
        <v>727</v>
      </c>
      <c r="B11" s="505"/>
      <c r="C11" s="505"/>
      <c r="D11" s="505"/>
      <c r="E11" s="512" t="s">
        <v>198</v>
      </c>
      <c r="F11" s="512"/>
      <c r="G11" s="512"/>
      <c r="H11" s="512"/>
      <c r="I11" s="95">
        <v>6</v>
      </c>
    </row>
    <row r="12" spans="1:9" ht="48" customHeight="1" x14ac:dyDescent="0.25">
      <c r="A12" s="504" t="s">
        <v>43</v>
      </c>
      <c r="B12" s="505"/>
      <c r="C12" s="505"/>
      <c r="D12" s="505"/>
      <c r="E12" s="506" t="s">
        <v>127</v>
      </c>
      <c r="F12" s="506"/>
      <c r="G12" s="506"/>
      <c r="H12" s="506"/>
      <c r="I12" s="95">
        <v>6</v>
      </c>
    </row>
    <row r="13" spans="1:9" x14ac:dyDescent="0.25">
      <c r="A13" s="498"/>
      <c r="B13" s="499"/>
      <c r="C13" s="499"/>
      <c r="D13" s="499"/>
      <c r="E13" s="499"/>
      <c r="F13" s="499"/>
      <c r="G13" s="499"/>
      <c r="H13" s="499"/>
      <c r="I13" s="94"/>
    </row>
    <row r="14" spans="1:9" x14ac:dyDescent="0.25">
      <c r="A14" s="532" t="s">
        <v>125</v>
      </c>
      <c r="B14" s="533"/>
      <c r="C14" s="533"/>
      <c r="D14" s="533"/>
      <c r="E14" s="533"/>
      <c r="F14" s="533"/>
      <c r="G14" s="533"/>
      <c r="H14" s="533"/>
      <c r="I14" s="534"/>
    </row>
    <row r="15" spans="1:9" ht="15" customHeight="1" x14ac:dyDescent="0.25">
      <c r="A15" s="498" t="s">
        <v>346</v>
      </c>
      <c r="B15" s="499"/>
      <c r="C15" s="499"/>
      <c r="D15" s="499"/>
      <c r="E15" s="499" t="s">
        <v>45</v>
      </c>
      <c r="F15" s="499"/>
      <c r="G15" s="499"/>
      <c r="H15" s="499"/>
      <c r="I15" s="94">
        <v>4</v>
      </c>
    </row>
    <row r="16" spans="1:9" ht="15" customHeight="1" x14ac:dyDescent="0.25">
      <c r="A16" s="498" t="s">
        <v>1405</v>
      </c>
      <c r="B16" s="499"/>
      <c r="C16" s="499"/>
      <c r="D16" s="499"/>
      <c r="E16" s="499" t="s">
        <v>333</v>
      </c>
      <c r="F16" s="499"/>
      <c r="G16" s="499"/>
      <c r="H16" s="499"/>
      <c r="I16" s="96" t="s">
        <v>1408</v>
      </c>
    </row>
    <row r="17" spans="1:9" x14ac:dyDescent="0.25">
      <c r="A17" s="498" t="s">
        <v>2270</v>
      </c>
      <c r="B17" s="499"/>
      <c r="C17" s="499"/>
      <c r="D17" s="499"/>
      <c r="E17" s="499" t="s">
        <v>1406</v>
      </c>
      <c r="F17" s="499"/>
      <c r="G17" s="499"/>
      <c r="H17" s="499"/>
      <c r="I17" s="94"/>
    </row>
    <row r="18" spans="1:9" s="43" customFormat="1" x14ac:dyDescent="0.25">
      <c r="A18" s="498"/>
      <c r="B18" s="499"/>
      <c r="C18" s="499"/>
      <c r="D18" s="499"/>
      <c r="E18" s="499"/>
      <c r="F18" s="499"/>
      <c r="G18" s="499"/>
      <c r="H18" s="499"/>
      <c r="I18" s="94"/>
    </row>
    <row r="19" spans="1:9" x14ac:dyDescent="0.25">
      <c r="A19" s="532" t="s">
        <v>3</v>
      </c>
      <c r="B19" s="533"/>
      <c r="C19" s="533"/>
      <c r="D19" s="533"/>
      <c r="E19" s="533"/>
      <c r="F19" s="533"/>
      <c r="G19" s="533"/>
      <c r="H19" s="533"/>
      <c r="I19" s="534"/>
    </row>
    <row r="20" spans="1:9" x14ac:dyDescent="0.25">
      <c r="A20" s="498" t="s">
        <v>348</v>
      </c>
      <c r="B20" s="499"/>
      <c r="C20" s="499"/>
      <c r="D20" s="499"/>
      <c r="E20" s="499" t="s">
        <v>334</v>
      </c>
      <c r="F20" s="499"/>
      <c r="G20" s="499"/>
      <c r="H20" s="499"/>
      <c r="I20" s="94">
        <v>12</v>
      </c>
    </row>
    <row r="21" spans="1:9" x14ac:dyDescent="0.25">
      <c r="A21" s="498" t="s">
        <v>48</v>
      </c>
      <c r="B21" s="499"/>
      <c r="C21" s="499"/>
      <c r="D21" s="499"/>
      <c r="E21" s="499" t="s">
        <v>49</v>
      </c>
      <c r="F21" s="499"/>
      <c r="G21" s="499"/>
      <c r="H21" s="499"/>
      <c r="I21" s="94">
        <v>3</v>
      </c>
    </row>
    <row r="22" spans="1:9" s="43" customFormat="1" ht="15" customHeight="1" x14ac:dyDescent="0.25">
      <c r="A22" s="498" t="s">
        <v>1407</v>
      </c>
      <c r="B22" s="499"/>
      <c r="C22" s="499"/>
      <c r="D22" s="499"/>
      <c r="E22" s="97" t="s">
        <v>507</v>
      </c>
      <c r="F22" s="97"/>
      <c r="G22" s="97"/>
      <c r="H22" s="97"/>
      <c r="I22" s="94">
        <v>3</v>
      </c>
    </row>
    <row r="23" spans="1:9" x14ac:dyDescent="0.25">
      <c r="A23" s="498"/>
      <c r="B23" s="499"/>
      <c r="C23" s="499"/>
      <c r="D23" s="499"/>
      <c r="E23" s="499"/>
      <c r="F23" s="499"/>
      <c r="G23" s="499"/>
      <c r="H23" s="499"/>
      <c r="I23" s="94"/>
    </row>
    <row r="24" spans="1:9" x14ac:dyDescent="0.25">
      <c r="A24" s="532" t="s">
        <v>0</v>
      </c>
      <c r="B24" s="533"/>
      <c r="C24" s="533"/>
      <c r="D24" s="533"/>
      <c r="E24" s="533"/>
      <c r="F24" s="533"/>
      <c r="G24" s="533"/>
      <c r="H24" s="533"/>
      <c r="I24" s="534"/>
    </row>
    <row r="25" spans="1:9" x14ac:dyDescent="0.25">
      <c r="A25" s="498" t="s">
        <v>365</v>
      </c>
      <c r="B25" s="499"/>
      <c r="C25" s="499"/>
      <c r="D25" s="499"/>
      <c r="E25" s="499" t="s">
        <v>50</v>
      </c>
      <c r="F25" s="499"/>
      <c r="G25" s="499"/>
      <c r="H25" s="499"/>
      <c r="I25" s="94">
        <v>6</v>
      </c>
    </row>
    <row r="26" spans="1:9" x14ac:dyDescent="0.25">
      <c r="A26" s="516" t="s">
        <v>1546</v>
      </c>
      <c r="B26" s="517"/>
      <c r="C26" s="517"/>
      <c r="D26" s="517"/>
      <c r="E26" s="517"/>
      <c r="F26" s="517"/>
      <c r="G26" s="517"/>
      <c r="H26" s="518"/>
      <c r="I26" s="98" t="s">
        <v>1100</v>
      </c>
    </row>
    <row r="27" spans="1:9" x14ac:dyDescent="0.25">
      <c r="A27" s="527" t="s">
        <v>560</v>
      </c>
      <c r="B27" s="527"/>
      <c r="C27" s="527" t="s">
        <v>1361</v>
      </c>
      <c r="D27" s="527"/>
      <c r="E27" s="87"/>
      <c r="F27" s="87"/>
      <c r="G27" s="87"/>
      <c r="H27" s="87"/>
      <c r="I27" s="99"/>
    </row>
  </sheetData>
  <sheetProtection password="CA9D" sheet="1" objects="1" scenarios="1"/>
  <customSheetViews>
    <customSheetView guid="{022E2234-83BE-4D7B-BB24-4FD8BB71909D}" showPageBreaks="1" view="pageLayout">
      <selection activeCell="A11" sqref="A11:D11"/>
      <pageMargins left="1" right="1" top="0.65625" bottom="0.69791666666666663" header="0.5" footer="0.5"/>
      <pageSetup orientation="portrait" r:id="rId1"/>
    </customSheetView>
  </customSheetViews>
  <mergeCells count="42">
    <mergeCell ref="A16:D16"/>
    <mergeCell ref="E16:H16"/>
    <mergeCell ref="A21:D21"/>
    <mergeCell ref="E21:H21"/>
    <mergeCell ref="A11:D11"/>
    <mergeCell ref="E11:H11"/>
    <mergeCell ref="A13:D13"/>
    <mergeCell ref="E13:H13"/>
    <mergeCell ref="A18:D18"/>
    <mergeCell ref="E18:H18"/>
    <mergeCell ref="A25:D25"/>
    <mergeCell ref="E25:H25"/>
    <mergeCell ref="A19:I19"/>
    <mergeCell ref="A20:D20"/>
    <mergeCell ref="E20:H20"/>
    <mergeCell ref="A23:D23"/>
    <mergeCell ref="E23:H23"/>
    <mergeCell ref="A22:D22"/>
    <mergeCell ref="A1:I1"/>
    <mergeCell ref="A2:I2"/>
    <mergeCell ref="A5:I5"/>
    <mergeCell ref="A6:I6"/>
    <mergeCell ref="A7:D7"/>
    <mergeCell ref="E7:H7"/>
    <mergeCell ref="A3:B3"/>
    <mergeCell ref="C3:I3"/>
    <mergeCell ref="C27:D27"/>
    <mergeCell ref="A8:D8"/>
    <mergeCell ref="E8:H8"/>
    <mergeCell ref="A9:I9"/>
    <mergeCell ref="A14:I14"/>
    <mergeCell ref="A15:D15"/>
    <mergeCell ref="E15:H15"/>
    <mergeCell ref="A27:B27"/>
    <mergeCell ref="A10:D10"/>
    <mergeCell ref="E10:H10"/>
    <mergeCell ref="A17:D17"/>
    <mergeCell ref="E17:H17"/>
    <mergeCell ref="A12:D12"/>
    <mergeCell ref="E12:H12"/>
    <mergeCell ref="A26:H26"/>
    <mergeCell ref="A24:I2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52"/>
  <sheetViews>
    <sheetView view="pageLayout" topLeftCell="A37" zoomScaleNormal="100" workbookViewId="0">
      <selection activeCell="E41" sqref="E41:H41"/>
    </sheetView>
  </sheetViews>
  <sheetFormatPr defaultColWidth="9.140625" defaultRowHeight="15" x14ac:dyDescent="0.25"/>
  <cols>
    <col min="1" max="3" width="9.140625" style="350"/>
    <col min="4" max="4" width="8" style="350" customWidth="1"/>
    <col min="5" max="7" width="9.140625" style="350"/>
    <col min="8" max="8" width="9.7109375" style="350" customWidth="1"/>
    <col min="9" max="9" width="9.140625" style="357"/>
    <col min="10" max="16384" width="9.140625" style="350"/>
  </cols>
  <sheetData>
    <row r="1" spans="1:9" x14ac:dyDescent="0.25">
      <c r="A1" s="447" t="s">
        <v>26</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156</v>
      </c>
      <c r="D3" s="520"/>
      <c r="E3" s="520"/>
      <c r="F3" s="520"/>
      <c r="G3" s="520"/>
      <c r="H3" s="520"/>
      <c r="I3" s="521"/>
    </row>
    <row r="4" spans="1:9" x14ac:dyDescent="0.25">
      <c r="A4" s="81" t="s">
        <v>29</v>
      </c>
      <c r="B4" s="644" t="s">
        <v>575</v>
      </c>
      <c r="C4" s="644"/>
      <c r="D4" s="644"/>
      <c r="E4" s="351"/>
      <c r="F4" s="351"/>
      <c r="G4" s="351"/>
      <c r="H4" s="351"/>
      <c r="I4" s="83"/>
    </row>
    <row r="5" spans="1:9" ht="14.65" customHeight="1" x14ac:dyDescent="0.25">
      <c r="A5" s="524" t="s">
        <v>1385</v>
      </c>
      <c r="B5" s="525"/>
      <c r="C5" s="525"/>
      <c r="D5" s="525"/>
      <c r="E5" s="525"/>
      <c r="F5" s="525"/>
      <c r="G5" s="525"/>
      <c r="H5" s="525"/>
      <c r="I5" s="526"/>
    </row>
    <row r="6" spans="1:9" ht="15" customHeight="1" x14ac:dyDescent="0.25">
      <c r="A6" s="498" t="s">
        <v>226</v>
      </c>
      <c r="B6" s="499"/>
      <c r="C6" s="499"/>
      <c r="D6" s="499"/>
      <c r="E6" s="499" t="s">
        <v>84</v>
      </c>
      <c r="F6" s="499"/>
      <c r="G6" s="499"/>
      <c r="H6" s="499"/>
      <c r="I6" s="83">
        <v>3</v>
      </c>
    </row>
    <row r="7" spans="1:9" x14ac:dyDescent="0.25">
      <c r="A7" s="498" t="s">
        <v>225</v>
      </c>
      <c r="B7" s="499"/>
      <c r="C7" s="499"/>
      <c r="D7" s="499"/>
      <c r="E7" s="499" t="s">
        <v>229</v>
      </c>
      <c r="F7" s="499"/>
      <c r="G7" s="499"/>
      <c r="H7" s="499"/>
      <c r="I7" s="83">
        <v>3</v>
      </c>
    </row>
    <row r="8" spans="1:9" x14ac:dyDescent="0.25">
      <c r="A8" s="498" t="s">
        <v>363</v>
      </c>
      <c r="B8" s="499"/>
      <c r="C8" s="499"/>
      <c r="D8" s="499"/>
      <c r="E8" s="499" t="s">
        <v>8</v>
      </c>
      <c r="F8" s="499"/>
      <c r="G8" s="499"/>
      <c r="H8" s="499"/>
      <c r="I8" s="83">
        <v>6</v>
      </c>
    </row>
    <row r="9" spans="1:9" x14ac:dyDescent="0.25">
      <c r="A9" s="498" t="s">
        <v>37</v>
      </c>
      <c r="B9" s="499"/>
      <c r="C9" s="499"/>
      <c r="D9" s="499"/>
      <c r="E9" s="499" t="s">
        <v>83</v>
      </c>
      <c r="F9" s="499"/>
      <c r="G9" s="499"/>
      <c r="H9" s="499"/>
      <c r="I9" s="83">
        <v>8</v>
      </c>
    </row>
    <row r="10" spans="1:9" ht="15" customHeight="1" x14ac:dyDescent="0.25">
      <c r="A10" s="501" t="s">
        <v>1563</v>
      </c>
      <c r="B10" s="501"/>
      <c r="C10" s="501"/>
      <c r="D10" s="501"/>
      <c r="E10" s="501"/>
      <c r="F10" s="501"/>
      <c r="G10" s="501"/>
      <c r="H10" s="501"/>
      <c r="I10" s="86">
        <f>SUM(I6:I9)</f>
        <v>20</v>
      </c>
    </row>
    <row r="11" spans="1:9" x14ac:dyDescent="0.25">
      <c r="A11" s="509" t="s">
        <v>1474</v>
      </c>
      <c r="B11" s="510"/>
      <c r="C11" s="510"/>
      <c r="D11" s="510"/>
      <c r="E11" s="510"/>
      <c r="F11" s="510"/>
      <c r="G11" s="510"/>
      <c r="H11" s="510"/>
      <c r="I11" s="511"/>
    </row>
    <row r="12" spans="1:9" ht="15" customHeight="1" x14ac:dyDescent="0.25">
      <c r="A12" s="498" t="s">
        <v>13</v>
      </c>
      <c r="B12" s="499"/>
      <c r="C12" s="499"/>
      <c r="D12" s="499"/>
      <c r="E12" s="512" t="s">
        <v>136</v>
      </c>
      <c r="F12" s="512"/>
      <c r="G12" s="512"/>
      <c r="H12" s="512"/>
      <c r="I12" s="83">
        <v>3</v>
      </c>
    </row>
    <row r="13" spans="1:9" x14ac:dyDescent="0.25">
      <c r="A13" s="498" t="s">
        <v>138</v>
      </c>
      <c r="B13" s="499"/>
      <c r="C13" s="499"/>
      <c r="D13" s="499"/>
      <c r="E13" s="512" t="s">
        <v>140</v>
      </c>
      <c r="F13" s="512"/>
      <c r="G13" s="512"/>
      <c r="H13" s="512"/>
      <c r="I13" s="83">
        <v>3</v>
      </c>
    </row>
    <row r="14" spans="1:9" ht="15" customHeight="1" x14ac:dyDescent="0.25">
      <c r="A14" s="498" t="s">
        <v>11</v>
      </c>
      <c r="B14" s="499"/>
      <c r="C14" s="499"/>
      <c r="D14" s="499"/>
      <c r="E14" s="499" t="s">
        <v>33</v>
      </c>
      <c r="F14" s="499"/>
      <c r="G14" s="499"/>
      <c r="H14" s="499"/>
      <c r="I14" s="83">
        <v>6</v>
      </c>
    </row>
    <row r="15" spans="1:9" ht="15" customHeight="1" x14ac:dyDescent="0.25">
      <c r="A15" s="498" t="s">
        <v>530</v>
      </c>
      <c r="B15" s="499"/>
      <c r="C15" s="499"/>
      <c r="D15" s="499"/>
      <c r="E15" s="499" t="s">
        <v>424</v>
      </c>
      <c r="F15" s="499"/>
      <c r="G15" s="499"/>
      <c r="H15" s="499"/>
      <c r="I15" s="83">
        <v>3</v>
      </c>
    </row>
    <row r="16" spans="1:9" x14ac:dyDescent="0.25">
      <c r="A16" s="498" t="s">
        <v>134</v>
      </c>
      <c r="B16" s="499"/>
      <c r="C16" s="499"/>
      <c r="D16" s="499"/>
      <c r="E16" s="499" t="s">
        <v>427</v>
      </c>
      <c r="F16" s="499"/>
      <c r="G16" s="499"/>
      <c r="H16" s="499"/>
      <c r="I16" s="83">
        <v>3</v>
      </c>
    </row>
    <row r="17" spans="1:9" ht="31.5" customHeight="1" x14ac:dyDescent="0.25">
      <c r="A17" s="504" t="s">
        <v>10</v>
      </c>
      <c r="B17" s="505"/>
      <c r="C17" s="505"/>
      <c r="D17" s="505"/>
      <c r="E17" s="512" t="s">
        <v>74</v>
      </c>
      <c r="F17" s="512"/>
      <c r="G17" s="512"/>
      <c r="H17" s="512"/>
      <c r="I17" s="83">
        <v>3</v>
      </c>
    </row>
    <row r="18" spans="1:9" x14ac:dyDescent="0.25">
      <c r="A18" s="498" t="s">
        <v>148</v>
      </c>
      <c r="B18" s="499"/>
      <c r="C18" s="499"/>
      <c r="D18" s="499"/>
      <c r="E18" s="499" t="s">
        <v>149</v>
      </c>
      <c r="F18" s="499"/>
      <c r="G18" s="499"/>
      <c r="H18" s="499"/>
      <c r="I18" s="83">
        <v>3</v>
      </c>
    </row>
    <row r="19" spans="1:9" x14ac:dyDescent="0.25">
      <c r="A19" s="498" t="s">
        <v>736</v>
      </c>
      <c r="B19" s="499"/>
      <c r="C19" s="499"/>
      <c r="D19" s="499"/>
      <c r="E19" s="499" t="s">
        <v>90</v>
      </c>
      <c r="F19" s="499"/>
      <c r="G19" s="499"/>
      <c r="H19" s="499"/>
      <c r="I19" s="83">
        <v>3</v>
      </c>
    </row>
    <row r="20" spans="1:9" x14ac:dyDescent="0.25">
      <c r="A20" s="687" t="s">
        <v>362</v>
      </c>
      <c r="B20" s="528"/>
      <c r="C20" s="528"/>
      <c r="D20" s="528"/>
      <c r="E20" s="528" t="s">
        <v>9</v>
      </c>
      <c r="F20" s="528"/>
      <c r="G20" s="528"/>
      <c r="H20" s="528"/>
      <c r="I20" s="122">
        <v>3</v>
      </c>
    </row>
    <row r="21" spans="1:9" x14ac:dyDescent="0.25">
      <c r="A21" s="498" t="s">
        <v>970</v>
      </c>
      <c r="B21" s="499"/>
      <c r="C21" s="499"/>
      <c r="D21" s="499"/>
      <c r="E21" s="528" t="s">
        <v>2405</v>
      </c>
      <c r="F21" s="528"/>
      <c r="G21" s="528"/>
      <c r="H21" s="528"/>
      <c r="I21" s="83">
        <v>9</v>
      </c>
    </row>
    <row r="22" spans="1:9" ht="15" customHeight="1" x14ac:dyDescent="0.25">
      <c r="A22" s="500" t="s">
        <v>1547</v>
      </c>
      <c r="B22" s="500"/>
      <c r="C22" s="500"/>
      <c r="D22" s="500"/>
      <c r="E22" s="500"/>
      <c r="F22" s="500"/>
      <c r="G22" s="500"/>
      <c r="H22" s="500"/>
      <c r="I22" s="84">
        <f>SUM(I12:I21)</f>
        <v>39</v>
      </c>
    </row>
    <row r="23" spans="1:9" ht="15" customHeight="1" x14ac:dyDescent="0.25">
      <c r="A23" s="501" t="s">
        <v>1546</v>
      </c>
      <c r="B23" s="501"/>
      <c r="C23" s="501"/>
      <c r="D23" s="501"/>
      <c r="E23" s="501"/>
      <c r="F23" s="501"/>
      <c r="G23" s="501"/>
      <c r="H23" s="501"/>
      <c r="I23" s="86">
        <f>SUM(I10,I22)</f>
        <v>59</v>
      </c>
    </row>
    <row r="24" spans="1:9" x14ac:dyDescent="0.25">
      <c r="A24" s="509" t="s">
        <v>1468</v>
      </c>
      <c r="B24" s="510"/>
      <c r="C24" s="510"/>
      <c r="D24" s="510"/>
      <c r="E24" s="510"/>
      <c r="F24" s="510"/>
      <c r="G24" s="510"/>
      <c r="H24" s="510"/>
      <c r="I24" s="511"/>
    </row>
    <row r="25" spans="1:9" x14ac:dyDescent="0.25">
      <c r="A25" s="498" t="s">
        <v>13</v>
      </c>
      <c r="B25" s="499"/>
      <c r="C25" s="499"/>
      <c r="D25" s="499"/>
      <c r="E25" s="512" t="s">
        <v>136</v>
      </c>
      <c r="F25" s="512"/>
      <c r="G25" s="512"/>
      <c r="H25" s="512"/>
      <c r="I25" s="83">
        <v>3</v>
      </c>
    </row>
    <row r="26" spans="1:9" x14ac:dyDescent="0.25">
      <c r="A26" s="498" t="s">
        <v>138</v>
      </c>
      <c r="B26" s="499"/>
      <c r="C26" s="499"/>
      <c r="D26" s="499"/>
      <c r="E26" s="512" t="s">
        <v>140</v>
      </c>
      <c r="F26" s="512"/>
      <c r="G26" s="512"/>
      <c r="H26" s="512"/>
      <c r="I26" s="83">
        <v>3</v>
      </c>
    </row>
    <row r="27" spans="1:9" x14ac:dyDescent="0.25">
      <c r="A27" s="498" t="s">
        <v>11</v>
      </c>
      <c r="B27" s="499"/>
      <c r="C27" s="499"/>
      <c r="D27" s="499"/>
      <c r="E27" s="499" t="s">
        <v>33</v>
      </c>
      <c r="F27" s="499"/>
      <c r="G27" s="499"/>
      <c r="H27" s="499"/>
      <c r="I27" s="83">
        <v>6</v>
      </c>
    </row>
    <row r="28" spans="1:9" x14ac:dyDescent="0.25">
      <c r="A28" s="498" t="s">
        <v>530</v>
      </c>
      <c r="B28" s="499"/>
      <c r="C28" s="499"/>
      <c r="D28" s="499"/>
      <c r="E28" s="499" t="s">
        <v>424</v>
      </c>
      <c r="F28" s="499"/>
      <c r="G28" s="499"/>
      <c r="H28" s="499"/>
      <c r="I28" s="83">
        <v>3</v>
      </c>
    </row>
    <row r="29" spans="1:9" ht="30.75" customHeight="1" x14ac:dyDescent="0.25">
      <c r="A29" s="504" t="s">
        <v>10</v>
      </c>
      <c r="B29" s="505"/>
      <c r="C29" s="505"/>
      <c r="D29" s="505"/>
      <c r="E29" s="512" t="s">
        <v>74</v>
      </c>
      <c r="F29" s="512"/>
      <c r="G29" s="512"/>
      <c r="H29" s="512"/>
      <c r="I29" s="83">
        <v>6</v>
      </c>
    </row>
    <row r="30" spans="1:9" x14ac:dyDescent="0.25">
      <c r="A30" s="504" t="s">
        <v>43</v>
      </c>
      <c r="B30" s="505"/>
      <c r="C30" s="505"/>
      <c r="D30" s="505"/>
      <c r="E30" s="512" t="s">
        <v>78</v>
      </c>
      <c r="F30" s="512"/>
      <c r="G30" s="512"/>
      <c r="H30" s="512"/>
      <c r="I30" s="83">
        <v>3</v>
      </c>
    </row>
    <row r="31" spans="1:9" x14ac:dyDescent="0.25">
      <c r="A31" s="504" t="s">
        <v>2273</v>
      </c>
      <c r="B31" s="505"/>
      <c r="C31" s="505"/>
      <c r="D31" s="505"/>
      <c r="E31" s="512" t="s">
        <v>2274</v>
      </c>
      <c r="F31" s="512"/>
      <c r="G31" s="512"/>
      <c r="H31" s="512"/>
      <c r="I31" s="83">
        <v>3</v>
      </c>
    </row>
    <row r="32" spans="1:9" ht="28.5" customHeight="1" x14ac:dyDescent="0.25">
      <c r="A32" s="658" t="s">
        <v>39</v>
      </c>
      <c r="B32" s="508"/>
      <c r="C32" s="508"/>
      <c r="D32" s="508"/>
      <c r="E32" s="528" t="s">
        <v>2408</v>
      </c>
      <c r="F32" s="528"/>
      <c r="G32" s="528"/>
      <c r="H32" s="528"/>
      <c r="I32" s="83">
        <v>12</v>
      </c>
    </row>
    <row r="33" spans="1:9" x14ac:dyDescent="0.25">
      <c r="A33" s="500" t="s">
        <v>1542</v>
      </c>
      <c r="B33" s="500"/>
      <c r="C33" s="500"/>
      <c r="D33" s="500"/>
      <c r="E33" s="500"/>
      <c r="F33" s="500"/>
      <c r="G33" s="500"/>
      <c r="H33" s="500"/>
      <c r="I33" s="84">
        <f>SUM(I25:I32)</f>
        <v>39</v>
      </c>
    </row>
    <row r="34" spans="1:9" x14ac:dyDescent="0.25">
      <c r="A34" s="501" t="s">
        <v>1543</v>
      </c>
      <c r="B34" s="501"/>
      <c r="C34" s="501"/>
      <c r="D34" s="501"/>
      <c r="E34" s="501"/>
      <c r="F34" s="501"/>
      <c r="G34" s="501"/>
      <c r="H34" s="501"/>
      <c r="I34" s="86">
        <f>SUM(I10,I33)</f>
        <v>59</v>
      </c>
    </row>
    <row r="35" spans="1:9" x14ac:dyDescent="0.25">
      <c r="A35" s="509" t="s">
        <v>1472</v>
      </c>
      <c r="B35" s="510"/>
      <c r="C35" s="510"/>
      <c r="D35" s="510"/>
      <c r="E35" s="510"/>
      <c r="F35" s="510"/>
      <c r="G35" s="510"/>
      <c r="H35" s="510"/>
      <c r="I35" s="511"/>
    </row>
    <row r="36" spans="1:9" ht="27" customHeight="1" x14ac:dyDescent="0.25">
      <c r="A36" s="504" t="s">
        <v>2425</v>
      </c>
      <c r="B36" s="505"/>
      <c r="C36" s="505"/>
      <c r="D36" s="505"/>
      <c r="E36" s="499" t="s">
        <v>2449</v>
      </c>
      <c r="F36" s="499"/>
      <c r="G36" s="499"/>
      <c r="H36" s="499"/>
      <c r="I36" s="83">
        <v>3</v>
      </c>
    </row>
    <row r="37" spans="1:9" ht="25.5" customHeight="1" x14ac:dyDescent="0.25">
      <c r="A37" s="504" t="s">
        <v>2426</v>
      </c>
      <c r="B37" s="505"/>
      <c r="C37" s="505"/>
      <c r="D37" s="505"/>
      <c r="E37" s="506" t="s">
        <v>2450</v>
      </c>
      <c r="F37" s="506"/>
      <c r="G37" s="506"/>
      <c r="H37" s="506"/>
      <c r="I37" s="83">
        <v>3</v>
      </c>
    </row>
    <row r="38" spans="1:9" ht="29.25" customHeight="1" x14ac:dyDescent="0.25">
      <c r="A38" s="504" t="s">
        <v>2427</v>
      </c>
      <c r="B38" s="505"/>
      <c r="C38" s="505"/>
      <c r="D38" s="505"/>
      <c r="E38" s="507" t="s">
        <v>2536</v>
      </c>
      <c r="F38" s="507"/>
      <c r="G38" s="507"/>
      <c r="H38" s="507"/>
      <c r="I38" s="83">
        <v>6</v>
      </c>
    </row>
    <row r="39" spans="1:9" ht="60" customHeight="1" x14ac:dyDescent="0.25">
      <c r="A39" s="504" t="s">
        <v>2506</v>
      </c>
      <c r="B39" s="505"/>
      <c r="C39" s="505"/>
      <c r="D39" s="505"/>
      <c r="E39" s="499" t="s">
        <v>2530</v>
      </c>
      <c r="F39" s="499"/>
      <c r="G39" s="499"/>
      <c r="H39" s="499"/>
      <c r="I39" s="83">
        <v>3</v>
      </c>
    </row>
    <row r="40" spans="1:9" ht="15" customHeight="1" x14ac:dyDescent="0.25">
      <c r="A40" s="498" t="s">
        <v>2489</v>
      </c>
      <c r="B40" s="499"/>
      <c r="C40" s="499"/>
      <c r="D40" s="499"/>
      <c r="E40" s="499" t="s">
        <v>2485</v>
      </c>
      <c r="F40" s="499"/>
      <c r="G40" s="499"/>
      <c r="H40" s="499"/>
      <c r="I40" s="83">
        <v>3</v>
      </c>
    </row>
    <row r="41" spans="1:9" ht="45" customHeight="1" x14ac:dyDescent="0.25">
      <c r="A41" s="504" t="s">
        <v>1913</v>
      </c>
      <c r="B41" s="505"/>
      <c r="C41" s="505"/>
      <c r="D41" s="505"/>
      <c r="E41" s="505" t="s">
        <v>2671</v>
      </c>
      <c r="F41" s="505"/>
      <c r="G41" s="505"/>
      <c r="H41" s="505"/>
      <c r="I41" s="83">
        <v>6</v>
      </c>
    </row>
    <row r="42" spans="1:9" x14ac:dyDescent="0.25">
      <c r="A42" s="498" t="s">
        <v>2507</v>
      </c>
      <c r="B42" s="499"/>
      <c r="C42" s="499"/>
      <c r="D42" s="499"/>
      <c r="E42" s="499" t="s">
        <v>35</v>
      </c>
      <c r="F42" s="499"/>
      <c r="G42" s="499"/>
      <c r="H42" s="499"/>
      <c r="I42" s="83">
        <v>3</v>
      </c>
    </row>
    <row r="43" spans="1:9" x14ac:dyDescent="0.25">
      <c r="A43" s="687" t="s">
        <v>362</v>
      </c>
      <c r="B43" s="528"/>
      <c r="C43" s="528"/>
      <c r="D43" s="528"/>
      <c r="E43" s="528" t="s">
        <v>9</v>
      </c>
      <c r="F43" s="528"/>
      <c r="G43" s="528"/>
      <c r="H43" s="528"/>
      <c r="I43" s="122">
        <v>3</v>
      </c>
    </row>
    <row r="44" spans="1:9" x14ac:dyDescent="0.25">
      <c r="A44" s="498" t="s">
        <v>2488</v>
      </c>
      <c r="B44" s="499"/>
      <c r="C44" s="499"/>
      <c r="D44" s="499"/>
      <c r="E44" s="528" t="s">
        <v>2405</v>
      </c>
      <c r="F44" s="528"/>
      <c r="G44" s="528"/>
      <c r="H44" s="528"/>
      <c r="I44" s="83">
        <v>12</v>
      </c>
    </row>
    <row r="45" spans="1:9" x14ac:dyDescent="0.25">
      <c r="A45" s="500" t="s">
        <v>1395</v>
      </c>
      <c r="B45" s="500"/>
      <c r="C45" s="500"/>
      <c r="D45" s="500"/>
      <c r="E45" s="500"/>
      <c r="F45" s="500"/>
      <c r="G45" s="500"/>
      <c r="H45" s="500"/>
      <c r="I45" s="84">
        <f>SUM(I36:I44)</f>
        <v>42</v>
      </c>
    </row>
    <row r="46" spans="1:9" x14ac:dyDescent="0.25">
      <c r="A46" s="501" t="s">
        <v>1396</v>
      </c>
      <c r="B46" s="501"/>
      <c r="C46" s="501"/>
      <c r="D46" s="501"/>
      <c r="E46" s="501"/>
      <c r="F46" s="501"/>
      <c r="G46" s="501"/>
      <c r="H46" s="501"/>
      <c r="I46" s="86">
        <f>SUM(I10,I45)</f>
        <v>62</v>
      </c>
    </row>
    <row r="47" spans="1:9" x14ac:dyDescent="0.25">
      <c r="A47" s="503" t="s">
        <v>6</v>
      </c>
      <c r="B47" s="503"/>
      <c r="C47" s="503"/>
      <c r="D47" s="503"/>
      <c r="E47" s="503"/>
      <c r="F47" s="503"/>
      <c r="G47" s="503"/>
      <c r="H47" s="503"/>
      <c r="I47" s="503"/>
    </row>
    <row r="48" spans="1:9" x14ac:dyDescent="0.25">
      <c r="A48" s="726" t="s">
        <v>2132</v>
      </c>
      <c r="B48" s="726"/>
      <c r="C48" s="726"/>
      <c r="D48" s="726"/>
      <c r="E48" s="726"/>
      <c r="F48" s="726"/>
      <c r="G48" s="726"/>
      <c r="H48" s="726"/>
      <c r="I48" s="726"/>
    </row>
    <row r="49" spans="1:9" ht="60" customHeight="1" x14ac:dyDescent="0.25">
      <c r="A49" s="503" t="s">
        <v>2424</v>
      </c>
      <c r="B49" s="503"/>
      <c r="C49" s="503"/>
      <c r="D49" s="503"/>
      <c r="E49" s="503"/>
      <c r="F49" s="503"/>
      <c r="G49" s="503"/>
      <c r="H49" s="503"/>
      <c r="I49" s="503"/>
    </row>
    <row r="50" spans="1:9" ht="29.25" customHeight="1" x14ac:dyDescent="0.25">
      <c r="A50" s="503" t="s">
        <v>2487</v>
      </c>
      <c r="B50" s="503"/>
      <c r="C50" s="503"/>
      <c r="D50" s="503"/>
      <c r="E50" s="503"/>
      <c r="F50" s="503"/>
      <c r="G50" s="503"/>
      <c r="H50" s="503"/>
      <c r="I50" s="503"/>
    </row>
    <row r="51" spans="1:9" ht="32.25" customHeight="1" x14ac:dyDescent="0.25">
      <c r="A51" s="503" t="s">
        <v>2486</v>
      </c>
      <c r="B51" s="503"/>
      <c r="C51" s="503"/>
      <c r="D51" s="503"/>
      <c r="E51" s="503"/>
      <c r="F51" s="503"/>
      <c r="G51" s="503"/>
      <c r="H51" s="503"/>
      <c r="I51" s="503"/>
    </row>
    <row r="52" spans="1:9" x14ac:dyDescent="0.25">
      <c r="A52" s="527" t="s">
        <v>560</v>
      </c>
      <c r="B52" s="527"/>
      <c r="C52" s="527" t="s">
        <v>1361</v>
      </c>
      <c r="D52" s="527"/>
      <c r="E52" s="359"/>
      <c r="F52" s="359"/>
      <c r="G52" s="359"/>
      <c r="H52" s="359"/>
      <c r="I52" s="93"/>
    </row>
  </sheetData>
  <sheetProtection password="CA9D" sheet="1" objects="1" scenarios="1"/>
  <mergeCells count="85">
    <mergeCell ref="A5:I5"/>
    <mergeCell ref="A1:I1"/>
    <mergeCell ref="A2:I2"/>
    <mergeCell ref="A3:B3"/>
    <mergeCell ref="C3:I3"/>
    <mergeCell ref="B4:D4"/>
    <mergeCell ref="A6:D6"/>
    <mergeCell ref="E6:H6"/>
    <mergeCell ref="A7:D7"/>
    <mergeCell ref="E7:H7"/>
    <mergeCell ref="A8:D8"/>
    <mergeCell ref="E8:H8"/>
    <mergeCell ref="A9:D9"/>
    <mergeCell ref="E9:H9"/>
    <mergeCell ref="A10:H10"/>
    <mergeCell ref="A11:I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6:D26"/>
    <mergeCell ref="E26:H26"/>
    <mergeCell ref="A19:D19"/>
    <mergeCell ref="E19:H19"/>
    <mergeCell ref="A20:D20"/>
    <mergeCell ref="E20:H20"/>
    <mergeCell ref="A21:D21"/>
    <mergeCell ref="E21:H21"/>
    <mergeCell ref="A22:H22"/>
    <mergeCell ref="A23:H23"/>
    <mergeCell ref="A24:I24"/>
    <mergeCell ref="A25:D25"/>
    <mergeCell ref="E25:H25"/>
    <mergeCell ref="A27:D27"/>
    <mergeCell ref="E27:H27"/>
    <mergeCell ref="A28:D28"/>
    <mergeCell ref="E28:H28"/>
    <mergeCell ref="A29:D29"/>
    <mergeCell ref="E29:H29"/>
    <mergeCell ref="A37:D37"/>
    <mergeCell ref="E37:H37"/>
    <mergeCell ref="A30:D30"/>
    <mergeCell ref="E30:H30"/>
    <mergeCell ref="A31:D31"/>
    <mergeCell ref="E31:H31"/>
    <mergeCell ref="A32:D32"/>
    <mergeCell ref="E32:H32"/>
    <mergeCell ref="A33:H33"/>
    <mergeCell ref="A34:H34"/>
    <mergeCell ref="A35:I35"/>
    <mergeCell ref="A36:D36"/>
    <mergeCell ref="E36:H36"/>
    <mergeCell ref="A38:D38"/>
    <mergeCell ref="E38:H38"/>
    <mergeCell ref="A39:D39"/>
    <mergeCell ref="E39:H39"/>
    <mergeCell ref="A40:D40"/>
    <mergeCell ref="E40:H40"/>
    <mergeCell ref="A48:I48"/>
    <mergeCell ref="A41:D41"/>
    <mergeCell ref="E41:H41"/>
    <mergeCell ref="A42:D42"/>
    <mergeCell ref="E42:H42"/>
    <mergeCell ref="A43:D43"/>
    <mergeCell ref="E43:H43"/>
    <mergeCell ref="A44:D44"/>
    <mergeCell ref="E44:H44"/>
    <mergeCell ref="A45:H45"/>
    <mergeCell ref="A46:H46"/>
    <mergeCell ref="A47:I47"/>
    <mergeCell ref="A49:I49"/>
    <mergeCell ref="A50:I50"/>
    <mergeCell ref="A51:I51"/>
    <mergeCell ref="A52:B52"/>
    <mergeCell ref="C52:D52"/>
  </mergeCells>
  <hyperlinks>
    <hyperlink ref="A52" location="'Table of Contents'!A1" display="table of contents"/>
    <hyperlink ref="C52:D5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zoomScaleNormal="100" workbookViewId="0">
      <selection sqref="A1:I1"/>
    </sheetView>
  </sheetViews>
  <sheetFormatPr defaultColWidth="9.140625" defaultRowHeight="15" x14ac:dyDescent="0.25"/>
  <cols>
    <col min="1" max="8" width="9.140625" style="377"/>
    <col min="9" max="9" width="9.140625" style="381"/>
    <col min="10" max="16384" width="9.140625" style="377"/>
  </cols>
  <sheetData>
    <row r="1" spans="1:9" ht="30" customHeight="1" x14ac:dyDescent="0.25">
      <c r="A1" s="447" t="s">
        <v>576</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579</v>
      </c>
      <c r="C4" s="644"/>
      <c r="D4" s="644"/>
      <c r="E4" s="378"/>
      <c r="F4" s="378"/>
      <c r="G4" s="378"/>
      <c r="H4" s="378"/>
      <c r="I4" s="83"/>
    </row>
    <row r="5" spans="1:9"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x14ac:dyDescent="0.25">
      <c r="A7" s="498" t="s">
        <v>363</v>
      </c>
      <c r="B7" s="499"/>
      <c r="C7" s="499"/>
      <c r="D7" s="499"/>
      <c r="E7" s="499" t="s">
        <v>8</v>
      </c>
      <c r="F7" s="499"/>
      <c r="G7" s="499"/>
      <c r="H7" s="499"/>
      <c r="I7" s="83">
        <v>6</v>
      </c>
    </row>
    <row r="8" spans="1:9" ht="29.25" customHeight="1" x14ac:dyDescent="0.25">
      <c r="A8" s="504" t="s">
        <v>2422</v>
      </c>
      <c r="B8" s="505"/>
      <c r="C8" s="505"/>
      <c r="D8" s="505"/>
      <c r="E8" s="506" t="s">
        <v>2450</v>
      </c>
      <c r="F8" s="506"/>
      <c r="G8" s="506"/>
      <c r="H8" s="506"/>
      <c r="I8" s="83">
        <v>3</v>
      </c>
    </row>
    <row r="9" spans="1:9" x14ac:dyDescent="0.25">
      <c r="A9" s="504" t="s">
        <v>2</v>
      </c>
      <c r="B9" s="505"/>
      <c r="C9" s="505"/>
      <c r="D9" s="505"/>
      <c r="E9" s="507" t="s">
        <v>2451</v>
      </c>
      <c r="F9" s="507"/>
      <c r="G9" s="507"/>
      <c r="H9" s="507"/>
      <c r="I9" s="83">
        <v>6</v>
      </c>
    </row>
    <row r="10" spans="1:9" ht="30.75" customHeight="1" x14ac:dyDescent="0.25">
      <c r="A10" s="504" t="s">
        <v>15</v>
      </c>
      <c r="B10" s="505"/>
      <c r="C10" s="505"/>
      <c r="D10" s="505"/>
      <c r="E10" s="499" t="s">
        <v>80</v>
      </c>
      <c r="F10" s="499"/>
      <c r="G10" s="499"/>
      <c r="H10" s="499"/>
      <c r="I10" s="83">
        <v>3</v>
      </c>
    </row>
    <row r="11" spans="1:9" x14ac:dyDescent="0.25">
      <c r="A11" s="572" t="s">
        <v>578</v>
      </c>
      <c r="B11" s="512"/>
      <c r="C11" s="512"/>
      <c r="D11" s="512"/>
      <c r="E11" s="499" t="s">
        <v>577</v>
      </c>
      <c r="F11" s="499"/>
      <c r="G11" s="499"/>
      <c r="H11" s="499"/>
      <c r="I11" s="83">
        <v>3</v>
      </c>
    </row>
    <row r="12" spans="1:9" ht="49.5" customHeight="1" x14ac:dyDescent="0.25">
      <c r="A12" s="504" t="s">
        <v>1887</v>
      </c>
      <c r="B12" s="505"/>
      <c r="C12" s="505"/>
      <c r="D12" s="505"/>
      <c r="E12" s="505" t="s">
        <v>2540</v>
      </c>
      <c r="F12" s="505"/>
      <c r="G12" s="505"/>
      <c r="H12" s="505"/>
      <c r="I12" s="83">
        <v>6</v>
      </c>
    </row>
    <row r="13" spans="1:9" x14ac:dyDescent="0.25">
      <c r="A13" s="498" t="s">
        <v>362</v>
      </c>
      <c r="B13" s="499"/>
      <c r="C13" s="499"/>
      <c r="D13" s="499"/>
      <c r="E13" s="499" t="s">
        <v>9</v>
      </c>
      <c r="F13" s="499"/>
      <c r="G13" s="499"/>
      <c r="H13" s="499"/>
      <c r="I13" s="83">
        <v>3</v>
      </c>
    </row>
    <row r="14" spans="1:9" ht="15" customHeight="1" x14ac:dyDescent="0.25">
      <c r="A14" s="498" t="s">
        <v>37</v>
      </c>
      <c r="B14" s="499"/>
      <c r="C14" s="499"/>
      <c r="D14" s="499"/>
      <c r="E14" s="499" t="s">
        <v>83</v>
      </c>
      <c r="F14" s="499"/>
      <c r="G14" s="499"/>
      <c r="H14" s="499"/>
      <c r="I14" s="83">
        <v>8</v>
      </c>
    </row>
    <row r="15" spans="1:9" ht="33" customHeight="1" x14ac:dyDescent="0.25">
      <c r="A15" s="498" t="s">
        <v>2497</v>
      </c>
      <c r="B15" s="499"/>
      <c r="C15" s="499"/>
      <c r="D15" s="499"/>
      <c r="E15" s="647"/>
      <c r="F15" s="647"/>
      <c r="G15" s="647"/>
      <c r="H15" s="647"/>
      <c r="I15" s="83">
        <v>21</v>
      </c>
    </row>
    <row r="16" spans="1:9" x14ac:dyDescent="0.25">
      <c r="A16" s="501" t="s">
        <v>1396</v>
      </c>
      <c r="B16" s="501"/>
      <c r="C16" s="501"/>
      <c r="D16" s="501"/>
      <c r="E16" s="501"/>
      <c r="F16" s="501"/>
      <c r="G16" s="501"/>
      <c r="H16" s="501"/>
      <c r="I16" s="86">
        <f>SUM(I6:I15)</f>
        <v>62</v>
      </c>
    </row>
    <row r="17" spans="1:9" x14ac:dyDescent="0.25">
      <c r="A17" s="502" t="s">
        <v>6</v>
      </c>
      <c r="B17" s="502"/>
      <c r="C17" s="502"/>
      <c r="D17" s="502"/>
      <c r="E17" s="502"/>
      <c r="F17" s="502"/>
      <c r="G17" s="502"/>
      <c r="H17" s="502"/>
      <c r="I17" s="502"/>
    </row>
    <row r="18" spans="1:9" ht="47.25" customHeight="1" x14ac:dyDescent="0.25">
      <c r="A18" s="640" t="s">
        <v>2441</v>
      </c>
      <c r="B18" s="640"/>
      <c r="C18" s="640"/>
      <c r="D18" s="640"/>
      <c r="E18" s="640"/>
      <c r="F18" s="640"/>
      <c r="G18" s="640"/>
      <c r="H18" s="640"/>
      <c r="I18" s="640"/>
    </row>
    <row r="19" spans="1:9" ht="50.25" customHeight="1" x14ac:dyDescent="0.25">
      <c r="A19" s="503" t="s">
        <v>2421</v>
      </c>
      <c r="B19" s="503"/>
      <c r="C19" s="503"/>
      <c r="D19" s="503"/>
      <c r="E19" s="503"/>
      <c r="F19" s="503"/>
      <c r="G19" s="503"/>
      <c r="H19" s="503"/>
      <c r="I19" s="503"/>
    </row>
    <row r="20" spans="1:9" x14ac:dyDescent="0.25">
      <c r="A20" s="640" t="s">
        <v>2496</v>
      </c>
      <c r="B20" s="640"/>
      <c r="C20" s="640"/>
      <c r="D20" s="640"/>
      <c r="E20" s="640"/>
      <c r="F20" s="640"/>
      <c r="G20" s="640"/>
      <c r="H20" s="640"/>
      <c r="I20" s="640"/>
    </row>
    <row r="21" spans="1:9" x14ac:dyDescent="0.25">
      <c r="A21" s="527" t="s">
        <v>560</v>
      </c>
      <c r="B21" s="527"/>
      <c r="C21" s="527" t="s">
        <v>1361</v>
      </c>
      <c r="D21" s="527"/>
      <c r="E21" s="382"/>
      <c r="F21" s="382"/>
      <c r="G21" s="382"/>
      <c r="H21" s="382"/>
      <c r="I21" s="93"/>
    </row>
  </sheetData>
  <sheetProtection password="CA9D" sheet="1" objects="1" scenarios="1"/>
  <mergeCells count="33">
    <mergeCell ref="A1:I1"/>
    <mergeCell ref="A2:I2"/>
    <mergeCell ref="A3:B3"/>
    <mergeCell ref="C3:I3"/>
    <mergeCell ref="B4:D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0:I20"/>
    <mergeCell ref="A21:B21"/>
    <mergeCell ref="C21:D21"/>
    <mergeCell ref="A15:D15"/>
    <mergeCell ref="E15:H15"/>
    <mergeCell ref="A16:H16"/>
    <mergeCell ref="A17:I17"/>
    <mergeCell ref="A18:I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47" t="s">
        <v>247</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44" t="s">
        <v>584</v>
      </c>
      <c r="C4" s="644"/>
      <c r="D4" s="644"/>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5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14.65" x14ac:dyDescent="0.3">
      <c r="A11" s="538" t="s">
        <v>13</v>
      </c>
      <c r="B11" s="539"/>
      <c r="C11" s="539"/>
      <c r="D11" s="539"/>
      <c r="E11" s="512" t="s">
        <v>136</v>
      </c>
      <c r="F11" s="512"/>
      <c r="G11" s="512"/>
      <c r="H11" s="512"/>
      <c r="I11" s="83">
        <v>3</v>
      </c>
    </row>
    <row r="12" spans="1:9" ht="30.95" customHeight="1" x14ac:dyDescent="0.3">
      <c r="A12" s="504" t="s">
        <v>138</v>
      </c>
      <c r="B12" s="505"/>
      <c r="C12" s="505"/>
      <c r="D12" s="505"/>
      <c r="E12" s="539" t="s">
        <v>580</v>
      </c>
      <c r="F12" s="539"/>
      <c r="G12" s="539"/>
      <c r="H12" s="539"/>
      <c r="I12" s="83">
        <v>6</v>
      </c>
    </row>
    <row r="13" spans="1:9" ht="30.95" customHeight="1" x14ac:dyDescent="0.3">
      <c r="A13" s="504" t="s">
        <v>10</v>
      </c>
      <c r="B13" s="505"/>
      <c r="C13" s="505"/>
      <c r="D13" s="505"/>
      <c r="E13" s="512" t="s">
        <v>74</v>
      </c>
      <c r="F13" s="512"/>
      <c r="G13" s="512"/>
      <c r="H13" s="512"/>
      <c r="I13" s="83">
        <v>6</v>
      </c>
    </row>
    <row r="14" spans="1:9" ht="30.95" customHeight="1" x14ac:dyDescent="0.3">
      <c r="A14" s="504" t="s">
        <v>11</v>
      </c>
      <c r="B14" s="505"/>
      <c r="C14" s="505"/>
      <c r="D14" s="505"/>
      <c r="E14" s="512" t="s">
        <v>877</v>
      </c>
      <c r="F14" s="512"/>
      <c r="G14" s="512"/>
      <c r="H14" s="512"/>
      <c r="I14" s="83">
        <v>6</v>
      </c>
    </row>
    <row r="15" spans="1:9" ht="14.65" x14ac:dyDescent="0.3">
      <c r="A15" s="498"/>
      <c r="B15" s="499"/>
      <c r="C15" s="499"/>
      <c r="D15" s="499"/>
      <c r="E15" s="499"/>
      <c r="F15" s="499"/>
      <c r="G15" s="499"/>
      <c r="H15" s="499"/>
      <c r="I15" s="83"/>
    </row>
    <row r="16" spans="1:9" ht="15" customHeight="1" x14ac:dyDescent="0.3">
      <c r="A16" s="532" t="s">
        <v>125</v>
      </c>
      <c r="B16" s="533"/>
      <c r="C16" s="533"/>
      <c r="D16" s="533"/>
      <c r="E16" s="533"/>
      <c r="F16" s="533"/>
      <c r="G16" s="533"/>
      <c r="H16" s="533"/>
      <c r="I16" s="534"/>
    </row>
    <row r="17" spans="1:9" ht="15" customHeight="1" x14ac:dyDescent="0.25">
      <c r="A17" s="498" t="s">
        <v>37</v>
      </c>
      <c r="B17" s="499"/>
      <c r="C17" s="499"/>
      <c r="D17" s="499"/>
      <c r="E17" s="528" t="s">
        <v>2414</v>
      </c>
      <c r="F17" s="528"/>
      <c r="G17" s="528"/>
      <c r="H17" s="528"/>
      <c r="I17" s="103">
        <v>4</v>
      </c>
    </row>
    <row r="18" spans="1:9" ht="15" customHeight="1" x14ac:dyDescent="0.3">
      <c r="A18" s="498" t="s">
        <v>37</v>
      </c>
      <c r="B18" s="499"/>
      <c r="C18" s="499"/>
      <c r="D18" s="499"/>
      <c r="E18" s="499" t="s">
        <v>563</v>
      </c>
      <c r="F18" s="499"/>
      <c r="G18" s="499"/>
      <c r="H18" s="499"/>
      <c r="I18" s="103">
        <v>4</v>
      </c>
    </row>
    <row r="19" spans="1:9" ht="14.65" x14ac:dyDescent="0.3">
      <c r="A19" s="498"/>
      <c r="B19" s="499"/>
      <c r="C19" s="499"/>
      <c r="D19" s="499"/>
      <c r="E19" s="499"/>
      <c r="F19" s="499"/>
      <c r="G19" s="499"/>
      <c r="H19" s="499"/>
      <c r="I19" s="83"/>
    </row>
    <row r="20" spans="1:9" ht="14.65" x14ac:dyDescent="0.3">
      <c r="A20" s="532" t="s">
        <v>3</v>
      </c>
      <c r="B20" s="533"/>
      <c r="C20" s="533"/>
      <c r="D20" s="533"/>
      <c r="E20" s="533"/>
      <c r="F20" s="533"/>
      <c r="G20" s="533"/>
      <c r="H20" s="533"/>
      <c r="I20" s="534"/>
    </row>
    <row r="21" spans="1:9" ht="31.7" customHeight="1" x14ac:dyDescent="0.3">
      <c r="A21" s="645" t="s">
        <v>404</v>
      </c>
      <c r="B21" s="646"/>
      <c r="C21" s="646"/>
      <c r="D21" s="646"/>
      <c r="E21" s="646" t="s">
        <v>38</v>
      </c>
      <c r="F21" s="646"/>
      <c r="G21" s="646"/>
      <c r="H21" s="646"/>
      <c r="I21" s="105">
        <v>6</v>
      </c>
    </row>
    <row r="22" spans="1:9"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538" t="s">
        <v>212</v>
      </c>
      <c r="B24" s="539"/>
      <c r="C24" s="539"/>
      <c r="D24" s="539"/>
      <c r="E24" s="715" t="s">
        <v>12</v>
      </c>
      <c r="F24" s="715"/>
      <c r="G24" s="715"/>
      <c r="H24" s="715"/>
      <c r="I24" s="83">
        <v>3</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ht="15" customHeight="1" x14ac:dyDescent="0.25">
      <c r="A27" s="498" t="s">
        <v>582</v>
      </c>
      <c r="B27" s="499"/>
      <c r="C27" s="499"/>
      <c r="D27" s="499"/>
      <c r="E27" s="715" t="s">
        <v>581</v>
      </c>
      <c r="F27" s="715"/>
      <c r="G27" s="715"/>
      <c r="H27" s="715"/>
      <c r="I27" s="83">
        <v>3</v>
      </c>
    </row>
    <row r="28" spans="1:9" ht="15" customHeight="1" x14ac:dyDescent="0.25">
      <c r="A28" s="498" t="s">
        <v>583</v>
      </c>
      <c r="B28" s="499"/>
      <c r="C28" s="499"/>
      <c r="D28" s="499"/>
      <c r="E28" s="647"/>
      <c r="F28" s="647"/>
      <c r="G28" s="647"/>
      <c r="H28" s="647"/>
      <c r="I28" s="83">
        <v>3</v>
      </c>
    </row>
    <row r="29" spans="1:9" x14ac:dyDescent="0.25">
      <c r="A29" s="498" t="s">
        <v>4</v>
      </c>
      <c r="B29" s="499"/>
      <c r="C29" s="499"/>
      <c r="D29" s="499"/>
      <c r="E29" s="647"/>
      <c r="F29" s="647"/>
      <c r="G29" s="647"/>
      <c r="H29" s="647"/>
      <c r="I29" s="83">
        <v>6</v>
      </c>
    </row>
    <row r="30" spans="1:9" ht="15" customHeight="1" x14ac:dyDescent="0.25">
      <c r="A30" s="501" t="s">
        <v>1546</v>
      </c>
      <c r="B30" s="501"/>
      <c r="C30" s="501"/>
      <c r="D30" s="501"/>
      <c r="E30" s="501"/>
      <c r="F30" s="501"/>
      <c r="G30" s="501"/>
      <c r="H30" s="501"/>
      <c r="I30" s="128">
        <f>SUM(I27:I29,I24:I25,I21:I22,I17:I18,I11:I14,I7:I8)</f>
        <v>59</v>
      </c>
    </row>
    <row r="31" spans="1:9" x14ac:dyDescent="0.25">
      <c r="A31" s="527" t="s">
        <v>560</v>
      </c>
      <c r="B31" s="527"/>
      <c r="C31" s="527" t="s">
        <v>1361</v>
      </c>
      <c r="D31" s="527"/>
      <c r="E31" s="87"/>
      <c r="F31" s="87"/>
      <c r="G31" s="87"/>
      <c r="H31" s="87"/>
      <c r="I31" s="93"/>
    </row>
  </sheetData>
  <sheetProtection password="CA9D" sheet="1" objects="1" scenarios="1"/>
  <mergeCells count="51">
    <mergeCell ref="A30:H30"/>
    <mergeCell ref="A21:D21"/>
    <mergeCell ref="E21:H21"/>
    <mergeCell ref="A12:D12"/>
    <mergeCell ref="E12:H12"/>
    <mergeCell ref="A15:D15"/>
    <mergeCell ref="E15:H15"/>
    <mergeCell ref="A16:I16"/>
    <mergeCell ref="A20:I20"/>
    <mergeCell ref="A18:D18"/>
    <mergeCell ref="E18:H18"/>
    <mergeCell ref="A19:D19"/>
    <mergeCell ref="E19:H19"/>
    <mergeCell ref="A14:D14"/>
    <mergeCell ref="E14:H14"/>
    <mergeCell ref="A13:D13"/>
    <mergeCell ref="C31:D31"/>
    <mergeCell ref="A22:D22"/>
    <mergeCell ref="E22:H22"/>
    <mergeCell ref="A23:I23"/>
    <mergeCell ref="A24:D24"/>
    <mergeCell ref="E24:H24"/>
    <mergeCell ref="A31:B31"/>
    <mergeCell ref="A25:D25"/>
    <mergeCell ref="E25:H25"/>
    <mergeCell ref="A26:I26"/>
    <mergeCell ref="A27:D27"/>
    <mergeCell ref="E27:H27"/>
    <mergeCell ref="A29:D29"/>
    <mergeCell ref="E29:H29"/>
    <mergeCell ref="A28:D28"/>
    <mergeCell ref="E28:H28"/>
    <mergeCell ref="E13:H13"/>
    <mergeCell ref="A17:D17"/>
    <mergeCell ref="E17:H17"/>
    <mergeCell ref="A11:D11"/>
    <mergeCell ref="E11:H11"/>
    <mergeCell ref="A1:I1"/>
    <mergeCell ref="A2:I2"/>
    <mergeCell ref="A5:I5"/>
    <mergeCell ref="A6:I6"/>
    <mergeCell ref="A7:D7"/>
    <mergeCell ref="E7:H7"/>
    <mergeCell ref="A3:B3"/>
    <mergeCell ref="C3:I3"/>
    <mergeCell ref="B4:D4"/>
    <mergeCell ref="A8:D8"/>
    <mergeCell ref="E8:H8"/>
    <mergeCell ref="A9:D9"/>
    <mergeCell ref="E9:H9"/>
    <mergeCell ref="A10:I10"/>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I38"/>
  <sheetViews>
    <sheetView view="pageLayout" topLeftCell="A13" zoomScaleNormal="100" workbookViewId="0">
      <selection sqref="A1:I1"/>
    </sheetView>
  </sheetViews>
  <sheetFormatPr defaultColWidth="9.140625" defaultRowHeight="15" x14ac:dyDescent="0.25"/>
  <cols>
    <col min="1" max="3" width="9.140625" style="11"/>
    <col min="4" max="4" width="9.140625" style="11" customWidth="1"/>
    <col min="5" max="7" width="9.140625" style="11"/>
    <col min="8" max="8" width="9.140625" style="11" customWidth="1"/>
    <col min="9" max="9" width="9.140625" style="2"/>
    <col min="10" max="16384" width="9.140625" style="11"/>
  </cols>
  <sheetData>
    <row r="1" spans="1:9" ht="14.65" x14ac:dyDescent="0.3">
      <c r="A1" s="447" t="s">
        <v>248</v>
      </c>
      <c r="B1" s="447"/>
      <c r="C1" s="447"/>
      <c r="D1" s="447"/>
      <c r="E1" s="447"/>
      <c r="F1" s="447"/>
      <c r="G1" s="447"/>
      <c r="H1" s="447"/>
      <c r="I1" s="447"/>
    </row>
    <row r="2" spans="1:9" x14ac:dyDescent="0.25">
      <c r="A2" s="447" t="s">
        <v>585</v>
      </c>
      <c r="B2" s="447"/>
      <c r="C2" s="447"/>
      <c r="D2" s="447"/>
      <c r="E2" s="447"/>
      <c r="F2" s="447"/>
      <c r="G2" s="447"/>
      <c r="H2" s="447"/>
      <c r="I2" s="447"/>
    </row>
    <row r="3" spans="1:9" x14ac:dyDescent="0.25">
      <c r="A3" s="519" t="s">
        <v>27</v>
      </c>
      <c r="B3" s="520"/>
      <c r="C3" s="520" t="s">
        <v>480</v>
      </c>
      <c r="D3" s="520"/>
      <c r="E3" s="147"/>
      <c r="F3" s="147"/>
      <c r="G3" s="147"/>
      <c r="H3" s="147"/>
      <c r="I3" s="109"/>
    </row>
    <row r="4" spans="1:9" x14ac:dyDescent="0.25">
      <c r="A4" s="81" t="s">
        <v>29</v>
      </c>
      <c r="B4" s="138" t="s">
        <v>588</v>
      </c>
      <c r="C4" s="138"/>
      <c r="D4" s="138"/>
      <c r="E4" s="148"/>
      <c r="F4" s="148"/>
      <c r="G4" s="148"/>
      <c r="H4" s="148"/>
      <c r="I4" s="83"/>
    </row>
    <row r="5" spans="1:9" x14ac:dyDescent="0.25">
      <c r="A5" s="728" t="s">
        <v>1385</v>
      </c>
      <c r="B5" s="728"/>
      <c r="C5" s="728"/>
      <c r="D5" s="728"/>
      <c r="E5" s="728"/>
      <c r="F5" s="728"/>
      <c r="G5" s="728"/>
      <c r="H5" s="728"/>
      <c r="I5" s="728"/>
    </row>
    <row r="6" spans="1:9" ht="15" customHeight="1" x14ac:dyDescent="0.25">
      <c r="A6" s="498" t="s">
        <v>346</v>
      </c>
      <c r="B6" s="499"/>
      <c r="C6" s="499"/>
      <c r="D6" s="499"/>
      <c r="E6" s="499" t="s">
        <v>45</v>
      </c>
      <c r="F6" s="499"/>
      <c r="G6" s="499"/>
      <c r="H6" s="499"/>
      <c r="I6" s="137">
        <v>4</v>
      </c>
    </row>
    <row r="7" spans="1:9" ht="47.25" customHeight="1" x14ac:dyDescent="0.25">
      <c r="A7" s="504" t="s">
        <v>727</v>
      </c>
      <c r="B7" s="505"/>
      <c r="C7" s="505"/>
      <c r="D7" s="505"/>
      <c r="E7" s="512" t="s">
        <v>435</v>
      </c>
      <c r="F7" s="512"/>
      <c r="G7" s="512"/>
      <c r="H7" s="512"/>
      <c r="I7" s="83">
        <v>6</v>
      </c>
    </row>
    <row r="8" spans="1:9" x14ac:dyDescent="0.25">
      <c r="A8" s="498" t="s">
        <v>363</v>
      </c>
      <c r="B8" s="499"/>
      <c r="C8" s="499"/>
      <c r="D8" s="499"/>
      <c r="E8" s="499" t="s">
        <v>8</v>
      </c>
      <c r="F8" s="499"/>
      <c r="G8" s="499"/>
      <c r="H8" s="499"/>
      <c r="I8" s="83">
        <v>6</v>
      </c>
    </row>
    <row r="9" spans="1:9" x14ac:dyDescent="0.25">
      <c r="A9" s="504" t="s">
        <v>348</v>
      </c>
      <c r="B9" s="505"/>
      <c r="C9" s="505"/>
      <c r="D9" s="505"/>
      <c r="E9" s="499" t="s">
        <v>334</v>
      </c>
      <c r="F9" s="499"/>
      <c r="G9" s="499"/>
      <c r="H9" s="499"/>
      <c r="I9" s="83">
        <v>12</v>
      </c>
    </row>
    <row r="10" spans="1:9" x14ac:dyDescent="0.25">
      <c r="A10" s="504" t="s">
        <v>48</v>
      </c>
      <c r="B10" s="505"/>
      <c r="C10" s="505"/>
      <c r="D10" s="505"/>
      <c r="E10" s="499" t="s">
        <v>49</v>
      </c>
      <c r="F10" s="499"/>
      <c r="G10" s="499"/>
      <c r="H10" s="499"/>
      <c r="I10" s="83">
        <v>3</v>
      </c>
    </row>
    <row r="11" spans="1:9" ht="33.75" customHeight="1" x14ac:dyDescent="0.25">
      <c r="A11" s="538" t="s">
        <v>586</v>
      </c>
      <c r="B11" s="539"/>
      <c r="C11" s="539"/>
      <c r="D11" s="539"/>
      <c r="E11" s="499" t="s">
        <v>589</v>
      </c>
      <c r="F11" s="499"/>
      <c r="G11" s="499"/>
      <c r="H11" s="499"/>
      <c r="I11" s="83">
        <v>8</v>
      </c>
    </row>
    <row r="12" spans="1:9" x14ac:dyDescent="0.25">
      <c r="A12" s="501" t="s">
        <v>1563</v>
      </c>
      <c r="B12" s="501"/>
      <c r="C12" s="501"/>
      <c r="D12" s="501"/>
      <c r="E12" s="501"/>
      <c r="F12" s="501"/>
      <c r="G12" s="501"/>
      <c r="H12" s="501"/>
      <c r="I12" s="86">
        <f>SUM(I6:I11)</f>
        <v>39</v>
      </c>
    </row>
    <row r="13" spans="1:9" x14ac:dyDescent="0.25">
      <c r="A13" s="727" t="s">
        <v>1522</v>
      </c>
      <c r="B13" s="727"/>
      <c r="C13" s="727"/>
      <c r="D13" s="727"/>
      <c r="E13" s="727"/>
      <c r="F13" s="727"/>
      <c r="G13" s="727"/>
      <c r="H13" s="727"/>
      <c r="I13" s="727"/>
    </row>
    <row r="14" spans="1:9" x14ac:dyDescent="0.25">
      <c r="A14" s="504" t="s">
        <v>13</v>
      </c>
      <c r="B14" s="505"/>
      <c r="C14" s="505"/>
      <c r="D14" s="505"/>
      <c r="E14" s="528" t="s">
        <v>1939</v>
      </c>
      <c r="F14" s="528"/>
      <c r="G14" s="528"/>
      <c r="H14" s="528"/>
      <c r="I14" s="83">
        <v>3</v>
      </c>
    </row>
    <row r="15" spans="1:9" x14ac:dyDescent="0.25">
      <c r="A15" s="498" t="s">
        <v>1818</v>
      </c>
      <c r="B15" s="499"/>
      <c r="C15" s="499"/>
      <c r="D15" s="499"/>
      <c r="E15" s="499" t="s">
        <v>1821</v>
      </c>
      <c r="F15" s="499"/>
      <c r="G15" s="499"/>
      <c r="H15" s="499"/>
      <c r="I15" s="307">
        <v>4</v>
      </c>
    </row>
    <row r="16" spans="1:9" ht="31.7" customHeight="1" x14ac:dyDescent="0.25">
      <c r="A16" s="504" t="s">
        <v>1942</v>
      </c>
      <c r="B16" s="505"/>
      <c r="C16" s="505"/>
      <c r="D16" s="505"/>
      <c r="E16" s="505" t="s">
        <v>508</v>
      </c>
      <c r="F16" s="505"/>
      <c r="G16" s="505"/>
      <c r="H16" s="505"/>
      <c r="I16" s="83">
        <v>6</v>
      </c>
    </row>
    <row r="17" spans="1:9" ht="75.95" customHeight="1" x14ac:dyDescent="0.25">
      <c r="A17" s="504" t="s">
        <v>43</v>
      </c>
      <c r="B17" s="505"/>
      <c r="C17" s="505"/>
      <c r="D17" s="505"/>
      <c r="E17" s="507" t="s">
        <v>1940</v>
      </c>
      <c r="F17" s="507"/>
      <c r="G17" s="507"/>
      <c r="H17" s="507"/>
      <c r="I17" s="83">
        <v>6</v>
      </c>
    </row>
    <row r="18" spans="1:9" x14ac:dyDescent="0.25">
      <c r="A18" s="689" t="s">
        <v>506</v>
      </c>
      <c r="B18" s="690"/>
      <c r="C18" s="690"/>
      <c r="D18" s="690"/>
      <c r="E18" s="528" t="s">
        <v>507</v>
      </c>
      <c r="F18" s="528"/>
      <c r="G18" s="528"/>
      <c r="H18" s="528"/>
      <c r="I18" s="122">
        <v>3</v>
      </c>
    </row>
    <row r="19" spans="1:9" x14ac:dyDescent="0.25">
      <c r="A19" s="687" t="s">
        <v>362</v>
      </c>
      <c r="B19" s="528"/>
      <c r="C19" s="528"/>
      <c r="D19" s="528"/>
      <c r="E19" s="528" t="s">
        <v>9</v>
      </c>
      <c r="F19" s="528"/>
      <c r="G19" s="528"/>
      <c r="H19" s="528"/>
      <c r="I19" s="149">
        <v>3</v>
      </c>
    </row>
    <row r="20" spans="1:9" x14ac:dyDescent="0.25">
      <c r="A20" s="500" t="s">
        <v>1544</v>
      </c>
      <c r="B20" s="500"/>
      <c r="C20" s="500"/>
      <c r="D20" s="500"/>
      <c r="E20" s="500"/>
      <c r="F20" s="500"/>
      <c r="G20" s="500"/>
      <c r="H20" s="500"/>
      <c r="I20" s="84">
        <f>SUM(I14:I19)</f>
        <v>25</v>
      </c>
    </row>
    <row r="21" spans="1:9" x14ac:dyDescent="0.25">
      <c r="A21" s="501" t="s">
        <v>1546</v>
      </c>
      <c r="B21" s="501"/>
      <c r="C21" s="501"/>
      <c r="D21" s="501"/>
      <c r="E21" s="501"/>
      <c r="F21" s="501"/>
      <c r="G21" s="501"/>
      <c r="H21" s="501"/>
      <c r="I21" s="86">
        <f>SUM(I12,I20)</f>
        <v>64</v>
      </c>
    </row>
    <row r="22" spans="1:9" x14ac:dyDescent="0.25">
      <c r="A22" s="727" t="s">
        <v>1523</v>
      </c>
      <c r="B22" s="727"/>
      <c r="C22" s="727"/>
      <c r="D22" s="727"/>
      <c r="E22" s="727"/>
      <c r="F22" s="727"/>
      <c r="G22" s="727"/>
      <c r="H22" s="727"/>
      <c r="I22" s="727"/>
    </row>
    <row r="23" spans="1:9" ht="30" customHeight="1" x14ac:dyDescent="0.25">
      <c r="A23" s="504" t="s">
        <v>13</v>
      </c>
      <c r="B23" s="505"/>
      <c r="C23" s="505"/>
      <c r="D23" s="505"/>
      <c r="E23" s="528" t="s">
        <v>1412</v>
      </c>
      <c r="F23" s="528"/>
      <c r="G23" s="528"/>
      <c r="H23" s="528"/>
      <c r="I23" s="83">
        <v>3</v>
      </c>
    </row>
    <row r="24" spans="1:9" x14ac:dyDescent="0.25">
      <c r="A24" s="498" t="s">
        <v>335</v>
      </c>
      <c r="B24" s="499"/>
      <c r="C24" s="499"/>
      <c r="D24" s="499"/>
      <c r="E24" s="499" t="s">
        <v>1941</v>
      </c>
      <c r="F24" s="499"/>
      <c r="G24" s="499"/>
      <c r="H24" s="499"/>
      <c r="I24" s="83">
        <v>3</v>
      </c>
    </row>
    <row r="25" spans="1:9" x14ac:dyDescent="0.25">
      <c r="A25" s="685" t="s">
        <v>438</v>
      </c>
      <c r="B25" s="507"/>
      <c r="C25" s="507"/>
      <c r="D25" s="507"/>
      <c r="E25" s="507" t="s">
        <v>587</v>
      </c>
      <c r="F25" s="507"/>
      <c r="G25" s="507"/>
      <c r="H25" s="507"/>
      <c r="I25" s="122">
        <v>3</v>
      </c>
    </row>
    <row r="26" spans="1:9" ht="105" customHeight="1" x14ac:dyDescent="0.25">
      <c r="A26" s="504" t="s">
        <v>43</v>
      </c>
      <c r="B26" s="505"/>
      <c r="C26" s="505"/>
      <c r="D26" s="505"/>
      <c r="E26" s="507" t="s">
        <v>1681</v>
      </c>
      <c r="F26" s="507"/>
      <c r="G26" s="507"/>
      <c r="H26" s="507"/>
      <c r="I26" s="83">
        <v>6</v>
      </c>
    </row>
    <row r="27" spans="1:9" x14ac:dyDescent="0.25">
      <c r="A27" s="689" t="s">
        <v>506</v>
      </c>
      <c r="B27" s="690"/>
      <c r="C27" s="690"/>
      <c r="D27" s="690"/>
      <c r="E27" s="528" t="s">
        <v>507</v>
      </c>
      <c r="F27" s="528"/>
      <c r="G27" s="528"/>
      <c r="H27" s="528"/>
      <c r="I27" s="122">
        <v>3</v>
      </c>
    </row>
    <row r="28" spans="1:9" x14ac:dyDescent="0.25">
      <c r="A28" s="687" t="s">
        <v>362</v>
      </c>
      <c r="B28" s="528"/>
      <c r="C28" s="528"/>
      <c r="D28" s="528"/>
      <c r="E28" s="528" t="s">
        <v>9</v>
      </c>
      <c r="F28" s="528"/>
      <c r="G28" s="528"/>
      <c r="H28" s="528"/>
      <c r="I28" s="149">
        <v>3</v>
      </c>
    </row>
    <row r="29" spans="1:9" x14ac:dyDescent="0.25">
      <c r="A29" s="500" t="s">
        <v>1547</v>
      </c>
      <c r="B29" s="500"/>
      <c r="C29" s="500"/>
      <c r="D29" s="500"/>
      <c r="E29" s="500"/>
      <c r="F29" s="500"/>
      <c r="G29" s="500"/>
      <c r="H29" s="500"/>
      <c r="I29" s="84">
        <f>SUM(I23:I28)</f>
        <v>21</v>
      </c>
    </row>
    <row r="30" spans="1:9" x14ac:dyDescent="0.25">
      <c r="A30" s="501" t="s">
        <v>1546</v>
      </c>
      <c r="B30" s="501"/>
      <c r="C30" s="501"/>
      <c r="D30" s="501"/>
      <c r="E30" s="501"/>
      <c r="F30" s="501"/>
      <c r="G30" s="501"/>
      <c r="H30" s="501"/>
      <c r="I30" s="86">
        <f>SUM(I12,I29)</f>
        <v>60</v>
      </c>
    </row>
    <row r="31" spans="1:9" x14ac:dyDescent="0.25">
      <c r="A31" s="727" t="s">
        <v>1526</v>
      </c>
      <c r="B31" s="727"/>
      <c r="C31" s="727"/>
      <c r="D31" s="727"/>
      <c r="E31" s="727"/>
      <c r="F31" s="727"/>
      <c r="G31" s="727"/>
      <c r="H31" s="727"/>
      <c r="I31" s="727"/>
    </row>
    <row r="32" spans="1:9" ht="30" customHeight="1" x14ac:dyDescent="0.25">
      <c r="A32" s="504" t="s">
        <v>13</v>
      </c>
      <c r="B32" s="505"/>
      <c r="C32" s="505"/>
      <c r="D32" s="505"/>
      <c r="E32" s="528" t="s">
        <v>1412</v>
      </c>
      <c r="F32" s="528"/>
      <c r="G32" s="528"/>
      <c r="H32" s="528"/>
      <c r="I32" s="83">
        <v>3</v>
      </c>
    </row>
    <row r="33" spans="1:9" s="233" customFormat="1" x14ac:dyDescent="0.25">
      <c r="A33" s="498" t="s">
        <v>335</v>
      </c>
      <c r="B33" s="499"/>
      <c r="C33" s="499"/>
      <c r="D33" s="499"/>
      <c r="E33" s="499" t="s">
        <v>1941</v>
      </c>
      <c r="F33" s="499"/>
      <c r="G33" s="499"/>
      <c r="H33" s="499"/>
      <c r="I33" s="83">
        <v>3</v>
      </c>
    </row>
    <row r="34" spans="1:9" x14ac:dyDescent="0.25">
      <c r="A34" s="685" t="s">
        <v>438</v>
      </c>
      <c r="B34" s="507"/>
      <c r="C34" s="507"/>
      <c r="D34" s="507"/>
      <c r="E34" s="507" t="s">
        <v>587</v>
      </c>
      <c r="F34" s="507"/>
      <c r="G34" s="507"/>
      <c r="H34" s="507"/>
      <c r="I34" s="122">
        <v>3</v>
      </c>
    </row>
    <row r="35" spans="1:9" ht="108.75" customHeight="1" x14ac:dyDescent="0.25">
      <c r="A35" s="504" t="s">
        <v>43</v>
      </c>
      <c r="B35" s="505"/>
      <c r="C35" s="505"/>
      <c r="D35" s="505"/>
      <c r="E35" s="507" t="s">
        <v>1681</v>
      </c>
      <c r="F35" s="507"/>
      <c r="G35" s="507"/>
      <c r="H35" s="507"/>
      <c r="I35" s="83">
        <v>6</v>
      </c>
    </row>
    <row r="36" spans="1:9" x14ac:dyDescent="0.25">
      <c r="A36" s="500" t="s">
        <v>1542</v>
      </c>
      <c r="B36" s="500"/>
      <c r="C36" s="500"/>
      <c r="D36" s="500"/>
      <c r="E36" s="500"/>
      <c r="F36" s="500"/>
      <c r="G36" s="500"/>
      <c r="H36" s="500"/>
      <c r="I36" s="84">
        <f>SUM(I32:I35)</f>
        <v>15</v>
      </c>
    </row>
    <row r="37" spans="1:9" x14ac:dyDescent="0.25">
      <c r="A37" s="501" t="s">
        <v>1543</v>
      </c>
      <c r="B37" s="501"/>
      <c r="C37" s="501"/>
      <c r="D37" s="501"/>
      <c r="E37" s="501"/>
      <c r="F37" s="501"/>
      <c r="G37" s="501"/>
      <c r="H37" s="501"/>
      <c r="I37" s="86">
        <f>SUM(I12,I36)</f>
        <v>54</v>
      </c>
    </row>
    <row r="38" spans="1:9" x14ac:dyDescent="0.25">
      <c r="A38" s="527" t="s">
        <v>560</v>
      </c>
      <c r="B38" s="527"/>
      <c r="C38" s="527" t="s">
        <v>1361</v>
      </c>
      <c r="D38" s="527"/>
      <c r="E38" s="87"/>
      <c r="F38" s="87"/>
      <c r="G38" s="87"/>
      <c r="H38" s="87"/>
      <c r="I38" s="93"/>
    </row>
  </sheetData>
  <sheetProtection password="CA9D" sheet="1" objects="1" scenarios="1"/>
  <mergeCells count="61">
    <mergeCell ref="A9:D9"/>
    <mergeCell ref="E9:H9"/>
    <mergeCell ref="A25:D25"/>
    <mergeCell ref="E25:H25"/>
    <mergeCell ref="A12:H12"/>
    <mergeCell ref="A13:I13"/>
    <mergeCell ref="A21:H21"/>
    <mergeCell ref="A14:D14"/>
    <mergeCell ref="E14:H14"/>
    <mergeCell ref="A23:D23"/>
    <mergeCell ref="E23:H23"/>
    <mergeCell ref="A17:D17"/>
    <mergeCell ref="E17:H17"/>
    <mergeCell ref="A16:D16"/>
    <mergeCell ref="A15:D15"/>
    <mergeCell ref="E15:H15"/>
    <mergeCell ref="A38:B38"/>
    <mergeCell ref="A28:D28"/>
    <mergeCell ref="E28:H28"/>
    <mergeCell ref="A10:D10"/>
    <mergeCell ref="E10:H10"/>
    <mergeCell ref="A27:D27"/>
    <mergeCell ref="C38:D38"/>
    <mergeCell ref="A36:H36"/>
    <mergeCell ref="A37:H37"/>
    <mergeCell ref="A31:I31"/>
    <mergeCell ref="A29:H29"/>
    <mergeCell ref="A30:H30"/>
    <mergeCell ref="A32:D32"/>
    <mergeCell ref="E32:H32"/>
    <mergeCell ref="A11:D11"/>
    <mergeCell ref="E11:H11"/>
    <mergeCell ref="A1:I1"/>
    <mergeCell ref="A2:I2"/>
    <mergeCell ref="A8:D8"/>
    <mergeCell ref="E8:H8"/>
    <mergeCell ref="A7:D7"/>
    <mergeCell ref="E7:H7"/>
    <mergeCell ref="A3:B3"/>
    <mergeCell ref="A5:I5"/>
    <mergeCell ref="A6:D6"/>
    <mergeCell ref="E6:H6"/>
    <mergeCell ref="C3:D3"/>
    <mergeCell ref="A35:D35"/>
    <mergeCell ref="E35:H35"/>
    <mergeCell ref="A24:D24"/>
    <mergeCell ref="E24:H24"/>
    <mergeCell ref="A33:D33"/>
    <mergeCell ref="E33:H33"/>
    <mergeCell ref="A34:D34"/>
    <mergeCell ref="E34:H34"/>
    <mergeCell ref="E27:H27"/>
    <mergeCell ref="A20:H20"/>
    <mergeCell ref="A22:I22"/>
    <mergeCell ref="A26:D26"/>
    <mergeCell ref="E26:H26"/>
    <mergeCell ref="E16:H16"/>
    <mergeCell ref="A18:D18"/>
    <mergeCell ref="E18:H18"/>
    <mergeCell ref="A19:D19"/>
    <mergeCell ref="E19:H19"/>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I21"/>
  <sheetViews>
    <sheetView view="pageLayout" zoomScaleNormal="100" workbookViewId="0">
      <selection activeCell="E16" sqref="E16:H16"/>
    </sheetView>
  </sheetViews>
  <sheetFormatPr defaultColWidth="9.140625" defaultRowHeight="15" x14ac:dyDescent="0.25"/>
  <cols>
    <col min="1" max="8" width="9.140625" style="350"/>
    <col min="9" max="9" width="9.140625" style="357"/>
    <col min="10" max="16384" width="9.140625" style="350"/>
  </cols>
  <sheetData>
    <row r="1" spans="1:9" x14ac:dyDescent="0.25">
      <c r="A1" s="447" t="s">
        <v>249</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356" t="s">
        <v>590</v>
      </c>
      <c r="C4" s="351"/>
      <c r="D4" s="351"/>
      <c r="E4" s="351"/>
      <c r="F4" s="351"/>
      <c r="G4" s="351"/>
      <c r="H4" s="351"/>
      <c r="I4" s="83"/>
    </row>
    <row r="5" spans="1:9" x14ac:dyDescent="0.25">
      <c r="A5" s="529"/>
      <c r="B5" s="530"/>
      <c r="C5" s="530"/>
      <c r="D5" s="530"/>
      <c r="E5" s="530"/>
      <c r="F5" s="530"/>
      <c r="G5" s="530"/>
      <c r="H5" s="530"/>
      <c r="I5" s="531"/>
    </row>
    <row r="6" spans="1:9" ht="30" customHeight="1" x14ac:dyDescent="0.25">
      <c r="A6" s="504" t="s">
        <v>331</v>
      </c>
      <c r="B6" s="505"/>
      <c r="C6" s="505"/>
      <c r="D6" s="505"/>
      <c r="E6" s="499" t="s">
        <v>2449</v>
      </c>
      <c r="F6" s="499"/>
      <c r="G6" s="499"/>
      <c r="H6" s="499"/>
      <c r="I6" s="83">
        <v>3</v>
      </c>
    </row>
    <row r="7" spans="1:9" x14ac:dyDescent="0.25">
      <c r="A7" s="498" t="s">
        <v>346</v>
      </c>
      <c r="B7" s="499"/>
      <c r="C7" s="499"/>
      <c r="D7" s="499"/>
      <c r="E7" s="499" t="s">
        <v>45</v>
      </c>
      <c r="F7" s="499"/>
      <c r="G7" s="499"/>
      <c r="H7" s="499"/>
      <c r="I7" s="352">
        <v>4</v>
      </c>
    </row>
    <row r="8" spans="1:9" x14ac:dyDescent="0.25">
      <c r="A8" s="504" t="s">
        <v>520</v>
      </c>
      <c r="B8" s="505"/>
      <c r="C8" s="505"/>
      <c r="D8" s="505"/>
      <c r="E8" s="690" t="s">
        <v>171</v>
      </c>
      <c r="F8" s="690"/>
      <c r="G8" s="690"/>
      <c r="H8" s="690"/>
      <c r="I8" s="83">
        <v>4</v>
      </c>
    </row>
    <row r="9" spans="1:9" x14ac:dyDescent="0.25">
      <c r="A9" s="504" t="s">
        <v>522</v>
      </c>
      <c r="B9" s="505"/>
      <c r="C9" s="505"/>
      <c r="D9" s="505"/>
      <c r="E9" s="690" t="s">
        <v>517</v>
      </c>
      <c r="F9" s="690"/>
      <c r="G9" s="690"/>
      <c r="H9" s="690"/>
      <c r="I9" s="83">
        <v>2</v>
      </c>
    </row>
    <row r="10" spans="1:9" x14ac:dyDescent="0.25">
      <c r="A10" s="504" t="s">
        <v>518</v>
      </c>
      <c r="B10" s="505"/>
      <c r="C10" s="505"/>
      <c r="D10" s="505"/>
      <c r="E10" s="690" t="s">
        <v>514</v>
      </c>
      <c r="F10" s="690"/>
      <c r="G10" s="690"/>
      <c r="H10" s="690"/>
      <c r="I10" s="83">
        <v>4</v>
      </c>
    </row>
    <row r="11" spans="1:9" ht="15" customHeight="1" x14ac:dyDescent="0.25">
      <c r="A11" s="498" t="s">
        <v>363</v>
      </c>
      <c r="B11" s="499"/>
      <c r="C11" s="499"/>
      <c r="D11" s="499"/>
      <c r="E11" s="499" t="s">
        <v>8</v>
      </c>
      <c r="F11" s="499"/>
      <c r="G11" s="499"/>
      <c r="H11" s="499"/>
      <c r="I11" s="83">
        <v>6</v>
      </c>
    </row>
    <row r="12" spans="1:9" ht="28.5" customHeight="1" x14ac:dyDescent="0.25">
      <c r="A12" s="504" t="s">
        <v>2422</v>
      </c>
      <c r="B12" s="505"/>
      <c r="C12" s="505"/>
      <c r="D12" s="505"/>
      <c r="E12" s="506" t="s">
        <v>2450</v>
      </c>
      <c r="F12" s="506"/>
      <c r="G12" s="506"/>
      <c r="H12" s="506"/>
      <c r="I12" s="83">
        <v>3</v>
      </c>
    </row>
    <row r="13" spans="1:9" ht="28.5" customHeight="1" x14ac:dyDescent="0.25">
      <c r="A13" s="504" t="s">
        <v>2</v>
      </c>
      <c r="B13" s="505"/>
      <c r="C13" s="505"/>
      <c r="D13" s="505"/>
      <c r="E13" s="507" t="s">
        <v>2536</v>
      </c>
      <c r="F13" s="507"/>
      <c r="G13" s="507"/>
      <c r="H13" s="507"/>
      <c r="I13" s="83">
        <v>6</v>
      </c>
    </row>
    <row r="14" spans="1:9" x14ac:dyDescent="0.25">
      <c r="A14" s="504" t="s">
        <v>348</v>
      </c>
      <c r="B14" s="505"/>
      <c r="C14" s="505"/>
      <c r="D14" s="505"/>
      <c r="E14" s="499" t="s">
        <v>334</v>
      </c>
      <c r="F14" s="499"/>
      <c r="G14" s="499"/>
      <c r="H14" s="499"/>
      <c r="I14" s="83">
        <v>12</v>
      </c>
    </row>
    <row r="15" spans="1:9" x14ac:dyDescent="0.25">
      <c r="A15" s="572" t="s">
        <v>382</v>
      </c>
      <c r="B15" s="512"/>
      <c r="C15" s="512"/>
      <c r="D15" s="512"/>
      <c r="E15" s="499" t="s">
        <v>448</v>
      </c>
      <c r="F15" s="499"/>
      <c r="G15" s="499"/>
      <c r="H15" s="499"/>
      <c r="I15" s="95">
        <v>8</v>
      </c>
    </row>
    <row r="16" spans="1:9" ht="48" customHeight="1" x14ac:dyDescent="0.25">
      <c r="A16" s="504" t="s">
        <v>1887</v>
      </c>
      <c r="B16" s="505"/>
      <c r="C16" s="505"/>
      <c r="D16" s="505"/>
      <c r="E16" s="505" t="s">
        <v>2671</v>
      </c>
      <c r="F16" s="505"/>
      <c r="G16" s="505"/>
      <c r="H16" s="505"/>
      <c r="I16" s="83">
        <v>6</v>
      </c>
    </row>
    <row r="17" spans="1:9" ht="15" customHeight="1" x14ac:dyDescent="0.25">
      <c r="A17" s="498" t="s">
        <v>362</v>
      </c>
      <c r="B17" s="499"/>
      <c r="C17" s="499"/>
      <c r="D17" s="499"/>
      <c r="E17" s="499" t="s">
        <v>9</v>
      </c>
      <c r="F17" s="499"/>
      <c r="G17" s="499"/>
      <c r="H17" s="499"/>
      <c r="I17" s="83">
        <v>3</v>
      </c>
    </row>
    <row r="18" spans="1:9" x14ac:dyDescent="0.25">
      <c r="A18" s="501" t="s">
        <v>1396</v>
      </c>
      <c r="B18" s="501"/>
      <c r="C18" s="501"/>
      <c r="D18" s="501"/>
      <c r="E18" s="501"/>
      <c r="F18" s="501"/>
      <c r="G18" s="501"/>
      <c r="H18" s="501"/>
      <c r="I18" s="86">
        <f>SUM(I6:I17)</f>
        <v>61</v>
      </c>
    </row>
    <row r="19" spans="1:9" x14ac:dyDescent="0.25">
      <c r="A19" s="502" t="s">
        <v>6</v>
      </c>
      <c r="B19" s="502"/>
      <c r="C19" s="502"/>
      <c r="D19" s="502"/>
      <c r="E19" s="502"/>
      <c r="F19" s="502"/>
      <c r="G19" s="502"/>
      <c r="H19" s="502"/>
      <c r="I19" s="502"/>
    </row>
    <row r="20" spans="1:9" ht="60" customHeight="1" x14ac:dyDescent="0.25">
      <c r="A20" s="503" t="s">
        <v>2421</v>
      </c>
      <c r="B20" s="503"/>
      <c r="C20" s="503"/>
      <c r="D20" s="503"/>
      <c r="E20" s="503"/>
      <c r="F20" s="503"/>
      <c r="G20" s="503"/>
      <c r="H20" s="503"/>
      <c r="I20" s="503"/>
    </row>
    <row r="21" spans="1:9" x14ac:dyDescent="0.25">
      <c r="A21" s="527" t="s">
        <v>560</v>
      </c>
      <c r="B21" s="527"/>
      <c r="C21" s="527" t="s">
        <v>1361</v>
      </c>
      <c r="D21" s="527"/>
      <c r="E21" s="359"/>
      <c r="F21" s="359"/>
      <c r="G21" s="359"/>
      <c r="H21" s="359"/>
      <c r="I21" s="93"/>
    </row>
  </sheetData>
  <sheetProtection password="CA9D"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I7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47" t="s">
        <v>250</v>
      </c>
      <c r="B1" s="447"/>
      <c r="C1" s="447"/>
      <c r="D1" s="447"/>
      <c r="E1" s="447"/>
      <c r="F1" s="447"/>
      <c r="G1" s="447"/>
      <c r="H1" s="447"/>
      <c r="I1" s="447"/>
    </row>
    <row r="2" spans="1:9" ht="14.65" x14ac:dyDescent="0.3">
      <c r="A2" s="447" t="s">
        <v>591</v>
      </c>
      <c r="B2" s="447"/>
      <c r="C2" s="447"/>
      <c r="D2" s="447"/>
      <c r="E2" s="447"/>
      <c r="F2" s="447"/>
      <c r="G2" s="447"/>
      <c r="H2" s="447"/>
      <c r="I2" s="447"/>
    </row>
    <row r="3" spans="1:9" x14ac:dyDescent="0.25">
      <c r="A3" s="519" t="s">
        <v>27</v>
      </c>
      <c r="B3" s="520"/>
      <c r="C3" s="520" t="s">
        <v>1492</v>
      </c>
      <c r="D3" s="520"/>
      <c r="E3" s="520"/>
      <c r="F3" s="520"/>
      <c r="G3" s="520"/>
      <c r="H3" s="520"/>
      <c r="I3" s="521"/>
    </row>
    <row r="4" spans="1:9" x14ac:dyDescent="0.25">
      <c r="A4" s="81" t="s">
        <v>29</v>
      </c>
      <c r="B4" s="644" t="s">
        <v>773</v>
      </c>
      <c r="C4" s="644"/>
      <c r="D4" s="644"/>
      <c r="E4" s="644"/>
      <c r="F4" s="152"/>
      <c r="G4" s="152"/>
      <c r="H4" s="152"/>
      <c r="I4" s="83"/>
    </row>
    <row r="5" spans="1:9" x14ac:dyDescent="0.25">
      <c r="A5" s="529"/>
      <c r="B5" s="530"/>
      <c r="C5" s="530"/>
      <c r="D5" s="530"/>
      <c r="E5" s="530"/>
      <c r="F5" s="530"/>
      <c r="G5" s="530"/>
      <c r="H5" s="530"/>
      <c r="I5" s="531"/>
    </row>
    <row r="6" spans="1:9" ht="15" customHeight="1" x14ac:dyDescent="0.25">
      <c r="A6" s="682" t="s">
        <v>1385</v>
      </c>
      <c r="B6" s="683"/>
      <c r="C6" s="683"/>
      <c r="D6" s="683"/>
      <c r="E6" s="683"/>
      <c r="F6" s="683"/>
      <c r="G6" s="683"/>
      <c r="H6" s="683"/>
      <c r="I6" s="684"/>
    </row>
    <row r="7" spans="1:9" x14ac:dyDescent="0.25">
      <c r="A7" s="538" t="s">
        <v>13</v>
      </c>
      <c r="B7" s="539"/>
      <c r="C7" s="539"/>
      <c r="D7" s="539"/>
      <c r="E7" s="499" t="s">
        <v>136</v>
      </c>
      <c r="F7" s="499"/>
      <c r="G7" s="499"/>
      <c r="H7" s="499"/>
      <c r="I7" s="83">
        <v>3</v>
      </c>
    </row>
    <row r="8" spans="1:9" x14ac:dyDescent="0.25">
      <c r="A8" s="498" t="s">
        <v>363</v>
      </c>
      <c r="B8" s="499"/>
      <c r="C8" s="499"/>
      <c r="D8" s="499"/>
      <c r="E8" s="499" t="s">
        <v>8</v>
      </c>
      <c r="F8" s="499"/>
      <c r="G8" s="499"/>
      <c r="H8" s="499"/>
      <c r="I8" s="83">
        <v>6</v>
      </c>
    </row>
    <row r="9" spans="1:9" ht="95.25" customHeight="1" x14ac:dyDescent="0.25">
      <c r="A9" s="504" t="s">
        <v>10</v>
      </c>
      <c r="B9" s="505"/>
      <c r="C9" s="505"/>
      <c r="D9" s="505"/>
      <c r="E9" s="512" t="s">
        <v>1672</v>
      </c>
      <c r="F9" s="512"/>
      <c r="G9" s="512"/>
      <c r="H9" s="512"/>
      <c r="I9" s="83">
        <v>6</v>
      </c>
    </row>
    <row r="10" spans="1:9" ht="15" customHeight="1" x14ac:dyDescent="0.25">
      <c r="A10" s="504" t="s">
        <v>138</v>
      </c>
      <c r="B10" s="505"/>
      <c r="C10" s="505"/>
      <c r="D10" s="505"/>
      <c r="E10" s="539" t="s">
        <v>592</v>
      </c>
      <c r="F10" s="539"/>
      <c r="G10" s="539"/>
      <c r="H10" s="539"/>
      <c r="I10" s="83">
        <v>3</v>
      </c>
    </row>
    <row r="11" spans="1:9" ht="30.95" customHeight="1" x14ac:dyDescent="0.25">
      <c r="A11" s="504" t="s">
        <v>11</v>
      </c>
      <c r="B11" s="505"/>
      <c r="C11" s="505"/>
      <c r="D11" s="505"/>
      <c r="E11" s="539" t="s">
        <v>877</v>
      </c>
      <c r="F11" s="539"/>
      <c r="G11" s="539"/>
      <c r="H11" s="539"/>
      <c r="I11" s="83">
        <v>6</v>
      </c>
    </row>
    <row r="12" spans="1:9" x14ac:dyDescent="0.25">
      <c r="A12" s="498" t="s">
        <v>15</v>
      </c>
      <c r="B12" s="499"/>
      <c r="C12" s="499"/>
      <c r="D12" s="499"/>
      <c r="E12" s="499" t="s">
        <v>16</v>
      </c>
      <c r="F12" s="499"/>
      <c r="G12" s="499"/>
      <c r="H12" s="499"/>
      <c r="I12" s="83">
        <v>3</v>
      </c>
    </row>
    <row r="13" spans="1:9" x14ac:dyDescent="0.25">
      <c r="A13" s="504" t="s">
        <v>578</v>
      </c>
      <c r="B13" s="505"/>
      <c r="C13" s="505"/>
      <c r="D13" s="505"/>
      <c r="E13" s="499" t="s">
        <v>577</v>
      </c>
      <c r="F13" s="499"/>
      <c r="G13" s="499"/>
      <c r="H13" s="499"/>
      <c r="I13" s="83">
        <v>3</v>
      </c>
    </row>
    <row r="14" spans="1:9" x14ac:dyDescent="0.25">
      <c r="A14" s="504" t="s">
        <v>595</v>
      </c>
      <c r="B14" s="505"/>
      <c r="C14" s="505"/>
      <c r="D14" s="505"/>
      <c r="E14" s="499" t="s">
        <v>594</v>
      </c>
      <c r="F14" s="499"/>
      <c r="G14" s="499"/>
      <c r="H14" s="499"/>
      <c r="I14" s="83">
        <v>3</v>
      </c>
    </row>
    <row r="15" spans="1:9" ht="15" customHeight="1" x14ac:dyDescent="0.25">
      <c r="A15" s="504" t="s">
        <v>138</v>
      </c>
      <c r="B15" s="505"/>
      <c r="C15" s="505"/>
      <c r="D15" s="505"/>
      <c r="E15" s="539" t="s">
        <v>593</v>
      </c>
      <c r="F15" s="539"/>
      <c r="G15" s="539"/>
      <c r="H15" s="539"/>
      <c r="I15" s="83">
        <v>3</v>
      </c>
    </row>
    <row r="16" spans="1:9" ht="15" customHeight="1" x14ac:dyDescent="0.25">
      <c r="A16" s="498" t="s">
        <v>37</v>
      </c>
      <c r="B16" s="499"/>
      <c r="C16" s="499"/>
      <c r="D16" s="499"/>
      <c r="E16" s="528" t="s">
        <v>2414</v>
      </c>
      <c r="F16" s="528"/>
      <c r="G16" s="528"/>
      <c r="H16" s="528"/>
      <c r="I16" s="103">
        <v>4</v>
      </c>
    </row>
    <row r="17" spans="1:9" ht="15" customHeight="1" x14ac:dyDescent="0.25">
      <c r="A17" s="498" t="s">
        <v>37</v>
      </c>
      <c r="B17" s="499"/>
      <c r="C17" s="499"/>
      <c r="D17" s="499"/>
      <c r="E17" s="528" t="s">
        <v>2416</v>
      </c>
      <c r="F17" s="528"/>
      <c r="G17" s="528"/>
      <c r="H17" s="528"/>
      <c r="I17" s="103">
        <v>4</v>
      </c>
    </row>
    <row r="18" spans="1:9" x14ac:dyDescent="0.25">
      <c r="A18" s="687" t="s">
        <v>1914</v>
      </c>
      <c r="B18" s="528"/>
      <c r="C18" s="528"/>
      <c r="D18" s="528"/>
      <c r="E18" s="499"/>
      <c r="F18" s="499"/>
      <c r="G18" s="499"/>
      <c r="H18" s="499"/>
      <c r="I18" s="83">
        <v>18</v>
      </c>
    </row>
    <row r="19" spans="1:9" x14ac:dyDescent="0.25">
      <c r="A19" s="501" t="s">
        <v>1563</v>
      </c>
      <c r="B19" s="501"/>
      <c r="C19" s="501"/>
      <c r="D19" s="501"/>
      <c r="E19" s="501"/>
      <c r="F19" s="501"/>
      <c r="G19" s="501"/>
      <c r="H19" s="501"/>
      <c r="I19" s="86">
        <f>SUM(I7:I18)</f>
        <v>62</v>
      </c>
    </row>
    <row r="20" spans="1:9" x14ac:dyDescent="0.25">
      <c r="A20" s="502" t="s">
        <v>6</v>
      </c>
      <c r="B20" s="502"/>
      <c r="C20" s="502"/>
      <c r="D20" s="502"/>
      <c r="E20" s="502"/>
      <c r="F20" s="502"/>
      <c r="G20" s="502"/>
      <c r="H20" s="502"/>
      <c r="I20" s="502"/>
    </row>
    <row r="21" spans="1:9" ht="29.25" customHeight="1" x14ac:dyDescent="0.25">
      <c r="A21" s="503" t="s">
        <v>2013</v>
      </c>
      <c r="B21" s="503"/>
      <c r="C21" s="503"/>
      <c r="D21" s="503"/>
      <c r="E21" s="503"/>
      <c r="F21" s="503"/>
      <c r="G21" s="503"/>
      <c r="H21" s="503"/>
      <c r="I21" s="503"/>
    </row>
    <row r="22" spans="1:9" x14ac:dyDescent="0.25">
      <c r="A22" s="730" t="s">
        <v>2232</v>
      </c>
      <c r="B22" s="730"/>
      <c r="C22" s="730"/>
      <c r="D22" s="730"/>
      <c r="E22" s="730"/>
      <c r="F22" s="730"/>
      <c r="G22" s="730"/>
      <c r="H22" s="730"/>
      <c r="I22" s="730"/>
    </row>
    <row r="23" spans="1:9" ht="106.5" customHeight="1" x14ac:dyDescent="0.25">
      <c r="A23" s="729" t="s">
        <v>2233</v>
      </c>
      <c r="B23" s="729"/>
      <c r="C23" s="729"/>
      <c r="D23" s="729"/>
      <c r="E23" s="729"/>
      <c r="F23" s="729"/>
      <c r="G23" s="729"/>
      <c r="H23" s="729"/>
      <c r="I23" s="729"/>
    </row>
    <row r="24" spans="1:9" ht="40.5" customHeight="1" x14ac:dyDescent="0.25">
      <c r="A24" s="729" t="s">
        <v>2216</v>
      </c>
      <c r="B24" s="729"/>
      <c r="C24" s="729"/>
      <c r="D24" s="729"/>
      <c r="E24" s="729"/>
      <c r="F24" s="729"/>
      <c r="G24" s="729"/>
      <c r="H24" s="729"/>
      <c r="I24" s="729"/>
    </row>
    <row r="25" spans="1:9" ht="41.25" customHeight="1" x14ac:dyDescent="0.25">
      <c r="A25" s="729" t="s">
        <v>2217</v>
      </c>
      <c r="B25" s="729"/>
      <c r="C25" s="729"/>
      <c r="D25" s="729"/>
      <c r="E25" s="729"/>
      <c r="F25" s="729"/>
      <c r="G25" s="729"/>
      <c r="H25" s="729"/>
      <c r="I25" s="729"/>
    </row>
    <row r="26" spans="1:9" ht="42.75" customHeight="1" x14ac:dyDescent="0.25">
      <c r="A26" s="729" t="s">
        <v>2234</v>
      </c>
      <c r="B26" s="729"/>
      <c r="C26" s="729"/>
      <c r="D26" s="729"/>
      <c r="E26" s="729"/>
      <c r="F26" s="729"/>
      <c r="G26" s="729"/>
      <c r="H26" s="729"/>
      <c r="I26" s="729"/>
    </row>
    <row r="27" spans="1:9" x14ac:dyDescent="0.25">
      <c r="A27" s="730" t="s">
        <v>2200</v>
      </c>
      <c r="B27" s="730"/>
      <c r="C27" s="730"/>
      <c r="D27" s="730"/>
      <c r="E27" s="730"/>
      <c r="F27" s="730"/>
      <c r="G27" s="730"/>
      <c r="H27" s="730"/>
      <c r="I27" s="730"/>
    </row>
    <row r="28" spans="1:9" ht="83.25" customHeight="1" x14ac:dyDescent="0.25">
      <c r="A28" s="729" t="s">
        <v>2235</v>
      </c>
      <c r="B28" s="731"/>
      <c r="C28" s="731"/>
      <c r="D28" s="731"/>
      <c r="E28" s="731"/>
      <c r="F28" s="731"/>
      <c r="G28" s="731"/>
      <c r="H28" s="731"/>
      <c r="I28" s="731"/>
    </row>
    <row r="29" spans="1:9" ht="52.5" customHeight="1" x14ac:dyDescent="0.25">
      <c r="A29" s="729" t="s">
        <v>2215</v>
      </c>
      <c r="B29" s="729"/>
      <c r="C29" s="729"/>
      <c r="D29" s="729"/>
      <c r="E29" s="729"/>
      <c r="F29" s="729"/>
      <c r="G29" s="729"/>
      <c r="H29" s="729"/>
      <c r="I29" s="729"/>
    </row>
    <row r="30" spans="1:9" ht="54" customHeight="1" x14ac:dyDescent="0.25">
      <c r="A30" s="729" t="s">
        <v>2236</v>
      </c>
      <c r="B30" s="730"/>
      <c r="C30" s="730"/>
      <c r="D30" s="730"/>
      <c r="E30" s="730"/>
      <c r="F30" s="730"/>
      <c r="G30" s="730"/>
      <c r="H30" s="730"/>
      <c r="I30" s="730"/>
    </row>
    <row r="31" spans="1:9" ht="48" customHeight="1" x14ac:dyDescent="0.25">
      <c r="A31" s="729" t="s">
        <v>2237</v>
      </c>
      <c r="B31" s="729"/>
      <c r="C31" s="729"/>
      <c r="D31" s="729"/>
      <c r="E31" s="729"/>
      <c r="F31" s="729"/>
      <c r="G31" s="729"/>
      <c r="H31" s="729"/>
      <c r="I31" s="729"/>
    </row>
    <row r="32" spans="1:9" ht="60.75" customHeight="1" x14ac:dyDescent="0.25">
      <c r="A32" s="729" t="s">
        <v>2238</v>
      </c>
      <c r="B32" s="729"/>
      <c r="C32" s="729"/>
      <c r="D32" s="729"/>
      <c r="E32" s="729"/>
      <c r="F32" s="729"/>
      <c r="G32" s="729"/>
      <c r="H32" s="729"/>
      <c r="I32" s="729"/>
    </row>
    <row r="33" spans="1:9" x14ac:dyDescent="0.25">
      <c r="A33" s="730" t="s">
        <v>2239</v>
      </c>
      <c r="B33" s="730"/>
      <c r="C33" s="730"/>
      <c r="D33" s="730"/>
      <c r="E33" s="730"/>
      <c r="F33" s="730"/>
      <c r="G33" s="730"/>
      <c r="H33" s="730"/>
      <c r="I33" s="730"/>
    </row>
    <row r="34" spans="1:9" ht="15" customHeight="1" x14ac:dyDescent="0.25">
      <c r="A34" s="527" t="s">
        <v>560</v>
      </c>
      <c r="B34" s="527"/>
      <c r="C34" s="527" t="s">
        <v>1361</v>
      </c>
      <c r="D34" s="527"/>
      <c r="E34" s="87"/>
      <c r="F34" s="87"/>
      <c r="G34" s="87"/>
      <c r="H34" s="87"/>
      <c r="I34" s="93"/>
    </row>
    <row r="63" ht="18.75" customHeight="1" x14ac:dyDescent="0.25"/>
    <row r="66" spans="1:9" s="173" customFormat="1" x14ac:dyDescent="0.25">
      <c r="A66" s="11"/>
      <c r="B66" s="11"/>
      <c r="C66" s="11"/>
      <c r="D66" s="11"/>
      <c r="E66" s="11"/>
      <c r="F66" s="11"/>
      <c r="G66" s="11"/>
      <c r="H66" s="11"/>
      <c r="I66" s="2"/>
    </row>
    <row r="70" spans="1:9" ht="105.75" customHeight="1" x14ac:dyDescent="0.25"/>
    <row r="71" spans="1:9" ht="39" customHeight="1" x14ac:dyDescent="0.25"/>
    <row r="72" spans="1:9" ht="39.950000000000003" customHeight="1" x14ac:dyDescent="0.25"/>
    <row r="73" spans="1:9" ht="42.75" customHeight="1" x14ac:dyDescent="0.25"/>
    <row r="75" spans="1:9" ht="75.95" customHeight="1" x14ac:dyDescent="0.25"/>
    <row r="76" spans="1:9" ht="51.75" customHeight="1" x14ac:dyDescent="0.25"/>
    <row r="77" spans="1:9" ht="54" customHeight="1" x14ac:dyDescent="0.25"/>
    <row r="78" spans="1:9" ht="44.25" customHeight="1" x14ac:dyDescent="0.25"/>
    <row r="79" spans="1:9" ht="56.25" customHeight="1" x14ac:dyDescent="0.25"/>
  </sheetData>
  <sheetProtection password="CA9D" sheet="1" objects="1" scenarios="1"/>
  <mergeCells count="48">
    <mergeCell ref="A15:D15"/>
    <mergeCell ref="E15:H15"/>
    <mergeCell ref="A34:B34"/>
    <mergeCell ref="C34:D34"/>
    <mergeCell ref="A20:I20"/>
    <mergeCell ref="A21:I21"/>
    <mergeCell ref="A16:D16"/>
    <mergeCell ref="E16:H16"/>
    <mergeCell ref="A17:D17"/>
    <mergeCell ref="A18:D18"/>
    <mergeCell ref="E18:H18"/>
    <mergeCell ref="E17:H17"/>
    <mergeCell ref="A19:H19"/>
    <mergeCell ref="A22:I22"/>
    <mergeCell ref="A23:I23"/>
    <mergeCell ref="A24:I24"/>
    <mergeCell ref="A14:D14"/>
    <mergeCell ref="E14:H14"/>
    <mergeCell ref="A11:D11"/>
    <mergeCell ref="E11:H11"/>
    <mergeCell ref="A9:D9"/>
    <mergeCell ref="E9:H9"/>
    <mergeCell ref="A10:D10"/>
    <mergeCell ref="A12:D12"/>
    <mergeCell ref="E12:H12"/>
    <mergeCell ref="E10:H10"/>
    <mergeCell ref="A13:D13"/>
    <mergeCell ref="E13:H13"/>
    <mergeCell ref="A1:I1"/>
    <mergeCell ref="A2:I2"/>
    <mergeCell ref="A5:I5"/>
    <mergeCell ref="A6:I6"/>
    <mergeCell ref="A8:D8"/>
    <mergeCell ref="E8:H8"/>
    <mergeCell ref="A7:D7"/>
    <mergeCell ref="E7:H7"/>
    <mergeCell ref="B4:E4"/>
    <mergeCell ref="A3:B3"/>
    <mergeCell ref="C3:I3"/>
    <mergeCell ref="A26:I26"/>
    <mergeCell ref="A25:I25"/>
    <mergeCell ref="A32:I32"/>
    <mergeCell ref="A33:I33"/>
    <mergeCell ref="A27:I27"/>
    <mergeCell ref="A28:I28"/>
    <mergeCell ref="A30:I30"/>
    <mergeCell ref="A29:I29"/>
    <mergeCell ref="A31:I31"/>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36"/>
  <sheetViews>
    <sheetView view="pageLayout" zoomScaleNormal="100" workbookViewId="0">
      <selection sqref="A1:I1"/>
    </sheetView>
  </sheetViews>
  <sheetFormatPr defaultColWidth="9.140625" defaultRowHeight="15" x14ac:dyDescent="0.25"/>
  <cols>
    <col min="1" max="8" width="9.140625" style="350"/>
    <col min="9" max="9" width="9.140625" style="357"/>
    <col min="10" max="16384" width="9.140625" style="350"/>
  </cols>
  <sheetData>
    <row r="1" spans="1:9" x14ac:dyDescent="0.25">
      <c r="A1" s="447" t="s">
        <v>250</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44" t="s">
        <v>773</v>
      </c>
      <c r="C4" s="644"/>
      <c r="D4" s="644"/>
      <c r="E4" s="644"/>
      <c r="F4" s="351"/>
      <c r="G4" s="351"/>
      <c r="H4" s="351"/>
      <c r="I4" s="83"/>
    </row>
    <row r="5" spans="1:9" ht="9" customHeight="1"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ht="15" customHeight="1" x14ac:dyDescent="0.25">
      <c r="A7" s="498" t="s">
        <v>363</v>
      </c>
      <c r="B7" s="499"/>
      <c r="C7" s="499"/>
      <c r="D7" s="499"/>
      <c r="E7" s="499" t="s">
        <v>8</v>
      </c>
      <c r="F7" s="499"/>
      <c r="G7" s="499"/>
      <c r="H7" s="499"/>
      <c r="I7" s="83">
        <v>6</v>
      </c>
    </row>
    <row r="8" spans="1:9" ht="27.75" customHeight="1" x14ac:dyDescent="0.25">
      <c r="A8" s="504" t="s">
        <v>2422</v>
      </c>
      <c r="B8" s="505"/>
      <c r="C8" s="505"/>
      <c r="D8" s="505"/>
      <c r="E8" s="506" t="s">
        <v>2450</v>
      </c>
      <c r="F8" s="506"/>
      <c r="G8" s="506"/>
      <c r="H8" s="506"/>
      <c r="I8" s="83">
        <v>3</v>
      </c>
    </row>
    <row r="9" spans="1:9" x14ac:dyDescent="0.25">
      <c r="A9" s="504" t="s">
        <v>1080</v>
      </c>
      <c r="B9" s="505"/>
      <c r="C9" s="505"/>
      <c r="D9" s="505"/>
      <c r="E9" s="539" t="s">
        <v>1081</v>
      </c>
      <c r="F9" s="539"/>
      <c r="G9" s="539"/>
      <c r="H9" s="539"/>
      <c r="I9" s="83">
        <v>3</v>
      </c>
    </row>
    <row r="10" spans="1:9" ht="15" customHeight="1" x14ac:dyDescent="0.25">
      <c r="A10" s="737" t="s">
        <v>2500</v>
      </c>
      <c r="B10" s="505"/>
      <c r="C10" s="505"/>
      <c r="D10" s="505"/>
      <c r="E10" s="539" t="s">
        <v>483</v>
      </c>
      <c r="F10" s="539"/>
      <c r="G10" s="539"/>
      <c r="H10" s="539"/>
      <c r="I10" s="83">
        <v>3</v>
      </c>
    </row>
    <row r="11" spans="1:9" x14ac:dyDescent="0.25">
      <c r="A11" s="504" t="s">
        <v>2</v>
      </c>
      <c r="B11" s="505"/>
      <c r="C11" s="505"/>
      <c r="D11" s="505"/>
      <c r="E11" s="507" t="s">
        <v>2451</v>
      </c>
      <c r="F11" s="507"/>
      <c r="G11" s="507"/>
      <c r="H11" s="507"/>
      <c r="I11" s="83">
        <v>6</v>
      </c>
    </row>
    <row r="12" spans="1:9" x14ac:dyDescent="0.25">
      <c r="A12" s="504" t="s">
        <v>1082</v>
      </c>
      <c r="B12" s="505"/>
      <c r="C12" s="505"/>
      <c r="D12" s="505"/>
      <c r="E12" s="539" t="s">
        <v>400</v>
      </c>
      <c r="F12" s="539"/>
      <c r="G12" s="539"/>
      <c r="H12" s="539"/>
      <c r="I12" s="83">
        <v>3</v>
      </c>
    </row>
    <row r="13" spans="1:9" x14ac:dyDescent="0.25">
      <c r="A13" s="504" t="s">
        <v>212</v>
      </c>
      <c r="B13" s="505"/>
      <c r="C13" s="505"/>
      <c r="D13" s="505"/>
      <c r="E13" s="539" t="s">
        <v>12</v>
      </c>
      <c r="F13" s="539"/>
      <c r="G13" s="539"/>
      <c r="H13" s="539"/>
      <c r="I13" s="83">
        <v>3</v>
      </c>
    </row>
    <row r="14" spans="1:9" ht="15" customHeight="1" x14ac:dyDescent="0.25">
      <c r="A14" s="498" t="s">
        <v>37</v>
      </c>
      <c r="B14" s="499"/>
      <c r="C14" s="499"/>
      <c r="D14" s="499"/>
      <c r="E14" s="528" t="s">
        <v>83</v>
      </c>
      <c r="F14" s="528"/>
      <c r="G14" s="528"/>
      <c r="H14" s="528"/>
      <c r="I14" s="103">
        <v>8</v>
      </c>
    </row>
    <row r="15" spans="1:9" x14ac:dyDescent="0.25">
      <c r="A15" s="498" t="s">
        <v>15</v>
      </c>
      <c r="B15" s="499"/>
      <c r="C15" s="499"/>
      <c r="D15" s="499"/>
      <c r="E15" s="499" t="s">
        <v>16</v>
      </c>
      <c r="F15" s="499"/>
      <c r="G15" s="499"/>
      <c r="H15" s="499"/>
      <c r="I15" s="83">
        <v>3</v>
      </c>
    </row>
    <row r="16" spans="1:9" x14ac:dyDescent="0.25">
      <c r="A16" s="504" t="s">
        <v>578</v>
      </c>
      <c r="B16" s="505"/>
      <c r="C16" s="505"/>
      <c r="D16" s="505"/>
      <c r="E16" s="499" t="s">
        <v>577</v>
      </c>
      <c r="F16" s="499"/>
      <c r="G16" s="499"/>
      <c r="H16" s="499"/>
      <c r="I16" s="83">
        <v>3</v>
      </c>
    </row>
    <row r="17" spans="1:9" ht="15" customHeight="1" x14ac:dyDescent="0.25">
      <c r="A17" s="504" t="s">
        <v>595</v>
      </c>
      <c r="B17" s="505"/>
      <c r="C17" s="505"/>
      <c r="D17" s="505"/>
      <c r="E17" s="499" t="s">
        <v>594</v>
      </c>
      <c r="F17" s="499"/>
      <c r="G17" s="499"/>
      <c r="H17" s="499"/>
      <c r="I17" s="83">
        <v>3</v>
      </c>
    </row>
    <row r="18" spans="1:9" x14ac:dyDescent="0.25">
      <c r="A18" s="504" t="s">
        <v>402</v>
      </c>
      <c r="B18" s="505"/>
      <c r="C18" s="505"/>
      <c r="D18" s="505"/>
      <c r="E18" s="539" t="s">
        <v>204</v>
      </c>
      <c r="F18" s="539"/>
      <c r="G18" s="539"/>
      <c r="H18" s="539"/>
      <c r="I18" s="83">
        <v>3</v>
      </c>
    </row>
    <row r="19" spans="1:9" x14ac:dyDescent="0.25">
      <c r="A19" s="498" t="s">
        <v>362</v>
      </c>
      <c r="B19" s="499"/>
      <c r="C19" s="499"/>
      <c r="D19" s="499"/>
      <c r="E19" s="499" t="s">
        <v>9</v>
      </c>
      <c r="F19" s="499"/>
      <c r="G19" s="499"/>
      <c r="H19" s="499"/>
      <c r="I19" s="83">
        <v>3</v>
      </c>
    </row>
    <row r="20" spans="1:9" ht="6.75" customHeight="1" x14ac:dyDescent="0.25">
      <c r="A20" s="498"/>
      <c r="B20" s="499"/>
      <c r="C20" s="499"/>
      <c r="D20" s="499"/>
      <c r="E20" s="499"/>
      <c r="F20" s="499"/>
      <c r="G20" s="499"/>
      <c r="H20" s="499"/>
      <c r="I20" s="83"/>
    </row>
    <row r="21" spans="1:9" ht="15" customHeight="1" x14ac:dyDescent="0.25">
      <c r="A21" s="735" t="s">
        <v>2490</v>
      </c>
      <c r="B21" s="736"/>
      <c r="C21" s="736"/>
      <c r="D21" s="736"/>
      <c r="E21" s="499"/>
      <c r="F21" s="499"/>
      <c r="G21" s="499"/>
      <c r="H21" s="499"/>
      <c r="I21" s="83">
        <v>9</v>
      </c>
    </row>
    <row r="22" spans="1:9" x14ac:dyDescent="0.25">
      <c r="A22" s="501" t="s">
        <v>1396</v>
      </c>
      <c r="B22" s="501"/>
      <c r="C22" s="501"/>
      <c r="D22" s="501"/>
      <c r="E22" s="501"/>
      <c r="F22" s="501"/>
      <c r="G22" s="501"/>
      <c r="H22" s="501"/>
      <c r="I22" s="86">
        <f>SUM(I6:I21)</f>
        <v>62</v>
      </c>
    </row>
    <row r="23" spans="1:9" x14ac:dyDescent="0.25">
      <c r="A23" s="502" t="s">
        <v>6</v>
      </c>
      <c r="B23" s="502"/>
      <c r="C23" s="502"/>
      <c r="D23" s="502"/>
      <c r="E23" s="502"/>
      <c r="F23" s="502"/>
      <c r="G23" s="502"/>
      <c r="H23" s="502"/>
      <c r="I23" s="502"/>
    </row>
    <row r="24" spans="1:9" ht="42" customHeight="1" x14ac:dyDescent="0.25">
      <c r="A24" s="640" t="s">
        <v>2441</v>
      </c>
      <c r="B24" s="640"/>
      <c r="C24" s="640"/>
      <c r="D24" s="640"/>
      <c r="E24" s="640"/>
      <c r="F24" s="640"/>
      <c r="G24" s="640"/>
      <c r="H24" s="640"/>
      <c r="I24" s="640"/>
    </row>
    <row r="25" spans="1:9" ht="56.25" customHeight="1" x14ac:dyDescent="0.25">
      <c r="A25" s="503" t="s">
        <v>2421</v>
      </c>
      <c r="B25" s="503"/>
      <c r="C25" s="503"/>
      <c r="D25" s="503"/>
      <c r="E25" s="503"/>
      <c r="F25" s="503"/>
      <c r="G25" s="503"/>
      <c r="H25" s="503"/>
      <c r="I25" s="503"/>
    </row>
    <row r="26" spans="1:9" x14ac:dyDescent="0.25">
      <c r="A26" s="732" t="s">
        <v>2491</v>
      </c>
      <c r="B26" s="732"/>
      <c r="C26" s="732"/>
      <c r="D26" s="732"/>
      <c r="E26" s="732"/>
      <c r="F26" s="732"/>
      <c r="G26" s="732"/>
      <c r="H26" s="732"/>
      <c r="I26" s="732"/>
    </row>
    <row r="27" spans="1:9" ht="28.5" customHeight="1" x14ac:dyDescent="0.25">
      <c r="A27" s="503" t="s">
        <v>1501</v>
      </c>
      <c r="B27" s="503"/>
      <c r="C27" s="503"/>
      <c r="D27" s="503"/>
      <c r="E27" s="503"/>
      <c r="F27" s="503"/>
      <c r="G27" s="503"/>
      <c r="H27" s="503"/>
      <c r="I27" s="503"/>
    </row>
    <row r="28" spans="1:9" x14ac:dyDescent="0.25">
      <c r="A28" s="733" t="s">
        <v>1494</v>
      </c>
      <c r="B28" s="734"/>
      <c r="C28" s="734"/>
      <c r="D28" s="734"/>
      <c r="E28" s="734"/>
      <c r="F28" s="734"/>
      <c r="G28" s="734"/>
      <c r="H28" s="734"/>
      <c r="I28" s="734"/>
    </row>
    <row r="29" spans="1:9" x14ac:dyDescent="0.25">
      <c r="A29" s="640" t="s">
        <v>1495</v>
      </c>
      <c r="B29" s="734"/>
      <c r="C29" s="734"/>
      <c r="D29" s="734"/>
      <c r="E29" s="734"/>
      <c r="F29" s="734"/>
      <c r="G29" s="734"/>
      <c r="H29" s="734"/>
      <c r="I29" s="734"/>
    </row>
    <row r="30" spans="1:9" x14ac:dyDescent="0.25">
      <c r="A30" s="503" t="s">
        <v>1496</v>
      </c>
      <c r="B30" s="503"/>
      <c r="C30" s="503"/>
      <c r="D30" s="503"/>
      <c r="E30" s="503"/>
      <c r="F30" s="503"/>
      <c r="G30" s="503"/>
      <c r="H30" s="503"/>
      <c r="I30" s="503"/>
    </row>
    <row r="31" spans="1:9" x14ac:dyDescent="0.25">
      <c r="A31" s="640" t="s">
        <v>1497</v>
      </c>
      <c r="B31" s="734"/>
      <c r="C31" s="734"/>
      <c r="D31" s="734"/>
      <c r="E31" s="734"/>
      <c r="F31" s="734"/>
      <c r="G31" s="734"/>
      <c r="H31" s="734"/>
      <c r="I31" s="734"/>
    </row>
    <row r="32" spans="1:9" ht="15" customHeight="1" x14ac:dyDescent="0.25">
      <c r="A32" s="503" t="s">
        <v>1498</v>
      </c>
      <c r="B32" s="503"/>
      <c r="C32" s="503"/>
      <c r="D32" s="503"/>
      <c r="E32" s="503"/>
      <c r="F32" s="503"/>
      <c r="G32" s="503"/>
      <c r="H32" s="503"/>
      <c r="I32" s="503"/>
    </row>
    <row r="33" spans="1:9" x14ac:dyDescent="0.25">
      <c r="A33" s="640" t="s">
        <v>1499</v>
      </c>
      <c r="B33" s="734"/>
      <c r="C33" s="734"/>
      <c r="D33" s="734"/>
      <c r="E33" s="734"/>
      <c r="F33" s="734"/>
      <c r="G33" s="734"/>
      <c r="H33" s="734"/>
      <c r="I33" s="734"/>
    </row>
    <row r="34" spans="1:9" x14ac:dyDescent="0.25">
      <c r="A34" s="732" t="s">
        <v>1502</v>
      </c>
      <c r="B34" s="732"/>
      <c r="C34" s="732"/>
      <c r="D34" s="732"/>
      <c r="E34" s="732"/>
      <c r="F34" s="732"/>
      <c r="G34" s="732"/>
      <c r="H34" s="732"/>
      <c r="I34" s="732"/>
    </row>
    <row r="35" spans="1:9" x14ac:dyDescent="0.25">
      <c r="A35" s="640" t="s">
        <v>1500</v>
      </c>
      <c r="B35" s="734"/>
      <c r="C35" s="734"/>
      <c r="D35" s="734"/>
      <c r="E35" s="734"/>
      <c r="F35" s="734"/>
      <c r="G35" s="734"/>
      <c r="H35" s="734"/>
      <c r="I35" s="734"/>
    </row>
    <row r="36" spans="1:9" x14ac:dyDescent="0.25">
      <c r="A36" s="527" t="s">
        <v>560</v>
      </c>
      <c r="B36" s="527"/>
      <c r="C36" s="527" t="s">
        <v>1361</v>
      </c>
      <c r="D36" s="527"/>
      <c r="E36" s="359"/>
      <c r="F36" s="359"/>
      <c r="G36" s="359"/>
      <c r="H36" s="359"/>
      <c r="I36" s="93"/>
    </row>
  </sheetData>
  <sheetProtection password="CA9D" sheet="1" objects="1" scenarios="1"/>
  <mergeCells count="54">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4:I24"/>
    <mergeCell ref="A18:D18"/>
    <mergeCell ref="E18:H18"/>
    <mergeCell ref="A19:D19"/>
    <mergeCell ref="E19:H19"/>
    <mergeCell ref="A20:D20"/>
    <mergeCell ref="E20:H20"/>
    <mergeCell ref="A21:D21"/>
    <mergeCell ref="E21:H21"/>
    <mergeCell ref="A22:H22"/>
    <mergeCell ref="A23:I23"/>
    <mergeCell ref="A36:B36"/>
    <mergeCell ref="C36:D36"/>
    <mergeCell ref="A25:I25"/>
    <mergeCell ref="A26:I26"/>
    <mergeCell ref="A27:I27"/>
    <mergeCell ref="A28:I28"/>
    <mergeCell ref="A29:I29"/>
    <mergeCell ref="A30:I30"/>
    <mergeCell ref="A31:I31"/>
    <mergeCell ref="A32:I32"/>
    <mergeCell ref="A33:I33"/>
    <mergeCell ref="A34:I34"/>
    <mergeCell ref="A35:I35"/>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I27"/>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14.65" x14ac:dyDescent="0.3">
      <c r="A1" s="447" t="s">
        <v>251</v>
      </c>
      <c r="B1" s="447"/>
      <c r="C1" s="447"/>
      <c r="D1" s="447"/>
      <c r="E1" s="447"/>
      <c r="F1" s="447"/>
      <c r="G1" s="447"/>
      <c r="H1" s="447"/>
      <c r="I1" s="447"/>
    </row>
    <row r="2" spans="1:9" ht="14.65" x14ac:dyDescent="0.3">
      <c r="A2" s="447" t="s">
        <v>596</v>
      </c>
      <c r="B2" s="447"/>
      <c r="C2" s="447"/>
      <c r="D2" s="447"/>
      <c r="E2" s="447"/>
      <c r="F2" s="447"/>
      <c r="G2" s="447"/>
      <c r="H2" s="447"/>
      <c r="I2" s="447"/>
    </row>
    <row r="3" spans="1:9" x14ac:dyDescent="0.25">
      <c r="A3" s="519" t="s">
        <v>27</v>
      </c>
      <c r="B3" s="520"/>
      <c r="C3" s="520" t="s">
        <v>82</v>
      </c>
      <c r="D3" s="520"/>
      <c r="E3" s="520"/>
      <c r="F3" s="520"/>
      <c r="G3" s="520"/>
      <c r="H3" s="520"/>
      <c r="I3" s="521"/>
    </row>
    <row r="4" spans="1:9" x14ac:dyDescent="0.25">
      <c r="A4" s="81" t="s">
        <v>29</v>
      </c>
      <c r="B4" s="644" t="s">
        <v>598</v>
      </c>
      <c r="C4" s="644"/>
      <c r="D4" s="644"/>
      <c r="E4" s="644"/>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31.7" customHeight="1" x14ac:dyDescent="0.3">
      <c r="A10" s="538" t="s">
        <v>13</v>
      </c>
      <c r="B10" s="539"/>
      <c r="C10" s="539"/>
      <c r="D10" s="539"/>
      <c r="E10" s="499" t="s">
        <v>75</v>
      </c>
      <c r="F10" s="499"/>
      <c r="G10" s="499"/>
      <c r="H10" s="499"/>
      <c r="I10" s="83">
        <v>3</v>
      </c>
    </row>
    <row r="11" spans="1:9" ht="46.5" customHeight="1" x14ac:dyDescent="0.25">
      <c r="A11" s="645" t="s">
        <v>727</v>
      </c>
      <c r="B11" s="646"/>
      <c r="C11" s="646"/>
      <c r="D11" s="646"/>
      <c r="E11" s="506" t="s">
        <v>435</v>
      </c>
      <c r="F11" s="506"/>
      <c r="G11" s="506"/>
      <c r="H11" s="506"/>
      <c r="I11" s="105">
        <v>6</v>
      </c>
    </row>
    <row r="12" spans="1:9" ht="120.95" customHeight="1" x14ac:dyDescent="0.25">
      <c r="A12" s="645" t="s">
        <v>43</v>
      </c>
      <c r="B12" s="646"/>
      <c r="C12" s="646"/>
      <c r="D12" s="646"/>
      <c r="E12" s="506" t="s">
        <v>1889</v>
      </c>
      <c r="F12" s="506"/>
      <c r="G12" s="506"/>
      <c r="H12" s="506"/>
      <c r="I12" s="105">
        <v>6</v>
      </c>
    </row>
    <row r="13" spans="1:9" ht="15" customHeight="1" x14ac:dyDescent="0.3">
      <c r="A13" s="498"/>
      <c r="B13" s="499"/>
      <c r="C13" s="499"/>
      <c r="D13" s="499"/>
      <c r="E13" s="499"/>
      <c r="F13" s="499"/>
      <c r="G13" s="499"/>
      <c r="H13" s="499"/>
      <c r="I13" s="83"/>
    </row>
    <row r="14" spans="1:9" ht="14.65" x14ac:dyDescent="0.3">
      <c r="A14" s="532" t="s">
        <v>125</v>
      </c>
      <c r="B14" s="533"/>
      <c r="C14" s="533"/>
      <c r="D14" s="533"/>
      <c r="E14" s="533"/>
      <c r="F14" s="533"/>
      <c r="G14" s="533"/>
      <c r="H14" s="533"/>
      <c r="I14" s="534"/>
    </row>
    <row r="15" spans="1:9" ht="15" customHeight="1" x14ac:dyDescent="0.3">
      <c r="A15" s="498" t="s">
        <v>343</v>
      </c>
      <c r="B15" s="499"/>
      <c r="C15" s="499"/>
      <c r="D15" s="499"/>
      <c r="E15" s="499" t="s">
        <v>106</v>
      </c>
      <c r="F15" s="499"/>
      <c r="G15" s="499"/>
      <c r="H15" s="499"/>
      <c r="I15" s="153">
        <v>8</v>
      </c>
    </row>
    <row r="16" spans="1:9" ht="29.25" customHeight="1" x14ac:dyDescent="0.25">
      <c r="A16" s="538" t="s">
        <v>586</v>
      </c>
      <c r="B16" s="539"/>
      <c r="C16" s="539"/>
      <c r="D16" s="539"/>
      <c r="E16" s="499" t="s">
        <v>589</v>
      </c>
      <c r="F16" s="499"/>
      <c r="G16" s="499"/>
      <c r="H16" s="499"/>
      <c r="I16" s="83">
        <v>8</v>
      </c>
    </row>
    <row r="17" spans="1:9" x14ac:dyDescent="0.25">
      <c r="A17" s="498"/>
      <c r="B17" s="499"/>
      <c r="C17" s="499"/>
      <c r="D17" s="499"/>
      <c r="E17" s="499"/>
      <c r="F17" s="499"/>
      <c r="G17" s="499"/>
      <c r="H17" s="499"/>
      <c r="I17" s="83"/>
    </row>
    <row r="18" spans="1:9" x14ac:dyDescent="0.25">
      <c r="A18" s="532" t="s">
        <v>3</v>
      </c>
      <c r="B18" s="533"/>
      <c r="C18" s="533"/>
      <c r="D18" s="533"/>
      <c r="E18" s="533"/>
      <c r="F18" s="533"/>
      <c r="G18" s="533"/>
      <c r="H18" s="533"/>
      <c r="I18" s="534"/>
    </row>
    <row r="19" spans="1:9" x14ac:dyDescent="0.25">
      <c r="A19" s="504" t="s">
        <v>348</v>
      </c>
      <c r="B19" s="505"/>
      <c r="C19" s="505"/>
      <c r="D19" s="505"/>
      <c r="E19" s="499" t="s">
        <v>334</v>
      </c>
      <c r="F19" s="499"/>
      <c r="G19" s="499"/>
      <c r="H19" s="499"/>
      <c r="I19" s="83">
        <v>12</v>
      </c>
    </row>
    <row r="20" spans="1:9" ht="15" customHeight="1" x14ac:dyDescent="0.25">
      <c r="A20" s="504" t="s">
        <v>48</v>
      </c>
      <c r="B20" s="505"/>
      <c r="C20" s="505"/>
      <c r="D20" s="505"/>
      <c r="E20" s="499" t="s">
        <v>49</v>
      </c>
      <c r="F20" s="499"/>
      <c r="G20" s="499"/>
      <c r="H20" s="499"/>
      <c r="I20" s="83">
        <v>3</v>
      </c>
    </row>
    <row r="21" spans="1:9" x14ac:dyDescent="0.25">
      <c r="A21" s="498"/>
      <c r="B21" s="499"/>
      <c r="C21" s="499"/>
      <c r="D21" s="499"/>
      <c r="E21" s="499"/>
      <c r="F21" s="499"/>
      <c r="G21" s="499"/>
      <c r="H21" s="499"/>
      <c r="I21" s="83"/>
    </row>
    <row r="22" spans="1:9" x14ac:dyDescent="0.25">
      <c r="A22" s="532" t="s">
        <v>0</v>
      </c>
      <c r="B22" s="533"/>
      <c r="C22" s="533"/>
      <c r="D22" s="533"/>
      <c r="E22" s="533"/>
      <c r="F22" s="533"/>
      <c r="G22" s="533"/>
      <c r="H22" s="533"/>
      <c r="I22" s="534"/>
    </row>
    <row r="23" spans="1:9" x14ac:dyDescent="0.25">
      <c r="A23" s="572" t="s">
        <v>335</v>
      </c>
      <c r="B23" s="512"/>
      <c r="C23" s="512"/>
      <c r="D23" s="512"/>
      <c r="E23" s="512" t="s">
        <v>508</v>
      </c>
      <c r="F23" s="512"/>
      <c r="G23" s="512"/>
      <c r="H23" s="512"/>
      <c r="I23" s="103">
        <v>3</v>
      </c>
    </row>
    <row r="24" spans="1:9" ht="15" customHeight="1" x14ac:dyDescent="0.25">
      <c r="A24" s="572" t="s">
        <v>365</v>
      </c>
      <c r="B24" s="512"/>
      <c r="C24" s="512"/>
      <c r="D24" s="512"/>
      <c r="E24" s="512" t="s">
        <v>50</v>
      </c>
      <c r="F24" s="512"/>
      <c r="G24" s="512"/>
      <c r="H24" s="512"/>
      <c r="I24" s="103">
        <v>6</v>
      </c>
    </row>
    <row r="25" spans="1:9" x14ac:dyDescent="0.25">
      <c r="A25" s="572" t="s">
        <v>597</v>
      </c>
      <c r="B25" s="512"/>
      <c r="C25" s="512"/>
      <c r="D25" s="512"/>
      <c r="E25" s="512" t="s">
        <v>113</v>
      </c>
      <c r="F25" s="512"/>
      <c r="G25" s="512"/>
      <c r="H25" s="512"/>
      <c r="I25" s="103">
        <v>3</v>
      </c>
    </row>
    <row r="26" spans="1:9" x14ac:dyDescent="0.25">
      <c r="A26" s="501" t="s">
        <v>1543</v>
      </c>
      <c r="B26" s="501"/>
      <c r="C26" s="501"/>
      <c r="D26" s="501"/>
      <c r="E26" s="501"/>
      <c r="F26" s="501"/>
      <c r="G26" s="501"/>
      <c r="H26" s="501"/>
      <c r="I26" s="86">
        <f>SUM(I23:I25,I19:I21,I15:I17,I10:I13,I7:I8)</f>
        <v>64</v>
      </c>
    </row>
    <row r="27" spans="1:9" s="70" customFormat="1" x14ac:dyDescent="0.25">
      <c r="A27" s="527" t="s">
        <v>560</v>
      </c>
      <c r="B27" s="527"/>
      <c r="C27" s="527" t="s">
        <v>1361</v>
      </c>
      <c r="D27" s="527"/>
      <c r="E27" s="87"/>
      <c r="F27" s="87"/>
      <c r="G27" s="87"/>
      <c r="H27" s="87"/>
      <c r="I27" s="93"/>
    </row>
  </sheetData>
  <sheetProtection password="CA9D" sheet="1" objects="1" scenarios="1"/>
  <mergeCells count="44">
    <mergeCell ref="A27:B27"/>
    <mergeCell ref="A24:D24"/>
    <mergeCell ref="E24:H24"/>
    <mergeCell ref="A26:H26"/>
    <mergeCell ref="A25:D25"/>
    <mergeCell ref="E25:H25"/>
    <mergeCell ref="C27:D27"/>
    <mergeCell ref="A21:D21"/>
    <mergeCell ref="E21:H21"/>
    <mergeCell ref="A22:I22"/>
    <mergeCell ref="A23:D23"/>
    <mergeCell ref="E23:H23"/>
    <mergeCell ref="A18:I18"/>
    <mergeCell ref="A19:D19"/>
    <mergeCell ref="E19:H19"/>
    <mergeCell ref="A20:D20"/>
    <mergeCell ref="E20:H20"/>
    <mergeCell ref="A17:D17"/>
    <mergeCell ref="E17:H17"/>
    <mergeCell ref="A12:D12"/>
    <mergeCell ref="E12:H12"/>
    <mergeCell ref="A11:D11"/>
    <mergeCell ref="E11:H11"/>
    <mergeCell ref="A13:D13"/>
    <mergeCell ref="E13:H13"/>
    <mergeCell ref="A14:I14"/>
    <mergeCell ref="A15:D15"/>
    <mergeCell ref="E15:H15"/>
    <mergeCell ref="A16:D16"/>
    <mergeCell ref="E16:H16"/>
    <mergeCell ref="A8:D8"/>
    <mergeCell ref="E8:H8"/>
    <mergeCell ref="A9:I9"/>
    <mergeCell ref="A10:D10"/>
    <mergeCell ref="E10:H10"/>
    <mergeCell ref="A1:I1"/>
    <mergeCell ref="A2:I2"/>
    <mergeCell ref="A5:I5"/>
    <mergeCell ref="A6:I6"/>
    <mergeCell ref="A7:D7"/>
    <mergeCell ref="E7:H7"/>
    <mergeCell ref="B4:E4"/>
    <mergeCell ref="A3:B3"/>
    <mergeCell ref="C3:I3"/>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101"/>
  <sheetViews>
    <sheetView view="pageLayout" topLeftCell="A76" zoomScaleNormal="100" workbookViewId="0">
      <selection activeCell="E91" sqref="E91:H91"/>
    </sheetView>
  </sheetViews>
  <sheetFormatPr defaultColWidth="9.140625" defaultRowHeight="15" x14ac:dyDescent="0.25"/>
  <cols>
    <col min="1" max="3" width="9.140625" style="350"/>
    <col min="4" max="4" width="7.28515625" style="350" customWidth="1"/>
    <col min="5" max="7" width="9.140625" style="350"/>
    <col min="8" max="8" width="11.28515625" style="350" customWidth="1"/>
    <col min="9" max="9" width="9.140625" style="357"/>
    <col min="10" max="16384" width="9.140625" style="350"/>
  </cols>
  <sheetData>
    <row r="1" spans="1:9" x14ac:dyDescent="0.25">
      <c r="A1" s="447" t="s">
        <v>252</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28</v>
      </c>
      <c r="D3" s="520"/>
      <c r="E3" s="520"/>
      <c r="F3" s="520"/>
      <c r="G3" s="520"/>
      <c r="H3" s="520"/>
      <c r="I3" s="521"/>
    </row>
    <row r="4" spans="1:9" x14ac:dyDescent="0.25">
      <c r="A4" s="81" t="s">
        <v>29</v>
      </c>
      <c r="B4" s="356" t="s">
        <v>600</v>
      </c>
      <c r="C4" s="351"/>
      <c r="D4" s="351"/>
      <c r="E4" s="351"/>
      <c r="F4" s="351"/>
      <c r="G4" s="351"/>
      <c r="H4" s="351"/>
      <c r="I4" s="83"/>
    </row>
    <row r="5" spans="1:9" x14ac:dyDescent="0.25">
      <c r="A5" s="529"/>
      <c r="B5" s="530"/>
      <c r="C5" s="530"/>
      <c r="D5" s="530"/>
      <c r="E5" s="530"/>
      <c r="F5" s="530"/>
      <c r="G5" s="530"/>
      <c r="H5" s="530"/>
      <c r="I5" s="531"/>
    </row>
    <row r="6" spans="1:9" ht="15" customHeight="1" x14ac:dyDescent="0.25">
      <c r="A6" s="524" t="s">
        <v>1385</v>
      </c>
      <c r="B6" s="525"/>
      <c r="C6" s="525"/>
      <c r="D6" s="525"/>
      <c r="E6" s="525"/>
      <c r="F6" s="525"/>
      <c r="G6" s="525"/>
      <c r="H6" s="525"/>
      <c r="I6" s="526"/>
    </row>
    <row r="7" spans="1:9" ht="15" customHeight="1" x14ac:dyDescent="0.25">
      <c r="A7" s="498" t="s">
        <v>363</v>
      </c>
      <c r="B7" s="499"/>
      <c r="C7" s="499"/>
      <c r="D7" s="499"/>
      <c r="E7" s="499" t="s">
        <v>8</v>
      </c>
      <c r="F7" s="499"/>
      <c r="G7" s="499"/>
      <c r="H7" s="499"/>
      <c r="I7" s="83">
        <v>6</v>
      </c>
    </row>
    <row r="8" spans="1:9" ht="30.95" customHeight="1" x14ac:dyDescent="0.25">
      <c r="A8" s="504" t="s">
        <v>805</v>
      </c>
      <c r="B8" s="505"/>
      <c r="C8" s="505"/>
      <c r="D8" s="505"/>
      <c r="E8" s="499" t="s">
        <v>80</v>
      </c>
      <c r="F8" s="499"/>
      <c r="G8" s="499"/>
      <c r="H8" s="499"/>
      <c r="I8" s="83">
        <v>3</v>
      </c>
    </row>
    <row r="9" spans="1:9" ht="15" customHeight="1" x14ac:dyDescent="0.25">
      <c r="A9" s="498" t="s">
        <v>37</v>
      </c>
      <c r="B9" s="499"/>
      <c r="C9" s="499"/>
      <c r="D9" s="499"/>
      <c r="E9" s="499" t="s">
        <v>83</v>
      </c>
      <c r="F9" s="499"/>
      <c r="G9" s="499"/>
      <c r="H9" s="499"/>
      <c r="I9" s="83">
        <v>8</v>
      </c>
    </row>
    <row r="10" spans="1:9" x14ac:dyDescent="0.25">
      <c r="A10" s="501" t="s">
        <v>1563</v>
      </c>
      <c r="B10" s="501"/>
      <c r="C10" s="501"/>
      <c r="D10" s="501"/>
      <c r="E10" s="501"/>
      <c r="F10" s="501"/>
      <c r="G10" s="501"/>
      <c r="H10" s="501"/>
      <c r="I10" s="86">
        <f>SUM(I7:I9)</f>
        <v>17</v>
      </c>
    </row>
    <row r="11" spans="1:9" ht="15" customHeight="1" x14ac:dyDescent="0.25">
      <c r="A11" s="631" t="s">
        <v>1520</v>
      </c>
      <c r="B11" s="632"/>
      <c r="C11" s="632"/>
      <c r="D11" s="632"/>
      <c r="E11" s="632"/>
      <c r="F11" s="632"/>
      <c r="G11" s="632"/>
      <c r="H11" s="632"/>
      <c r="I11" s="633"/>
    </row>
    <row r="12" spans="1:9" ht="15" customHeight="1" x14ac:dyDescent="0.25">
      <c r="A12" s="718" t="s">
        <v>13</v>
      </c>
      <c r="B12" s="719"/>
      <c r="C12" s="719"/>
      <c r="D12" s="719"/>
      <c r="E12" s="635" t="s">
        <v>136</v>
      </c>
      <c r="F12" s="635"/>
      <c r="G12" s="635"/>
      <c r="H12" s="635"/>
      <c r="I12" s="109">
        <v>3</v>
      </c>
    </row>
    <row r="13" spans="1:9" ht="15" customHeight="1" x14ac:dyDescent="0.25">
      <c r="A13" s="504" t="s">
        <v>138</v>
      </c>
      <c r="B13" s="505"/>
      <c r="C13" s="505"/>
      <c r="D13" s="505"/>
      <c r="E13" s="499" t="s">
        <v>599</v>
      </c>
      <c r="F13" s="499"/>
      <c r="G13" s="499"/>
      <c r="H13" s="499"/>
      <c r="I13" s="83">
        <v>3</v>
      </c>
    </row>
    <row r="14" spans="1:9" ht="33.75" customHeight="1" x14ac:dyDescent="0.25">
      <c r="A14" s="504" t="s">
        <v>10</v>
      </c>
      <c r="B14" s="505"/>
      <c r="C14" s="505"/>
      <c r="D14" s="505"/>
      <c r="E14" s="512" t="s">
        <v>1493</v>
      </c>
      <c r="F14" s="512"/>
      <c r="G14" s="512"/>
      <c r="H14" s="512"/>
      <c r="I14" s="83">
        <v>12</v>
      </c>
    </row>
    <row r="15" spans="1:9" ht="31.7" customHeight="1" x14ac:dyDescent="0.25">
      <c r="A15" s="504" t="s">
        <v>11</v>
      </c>
      <c r="B15" s="505"/>
      <c r="C15" s="505"/>
      <c r="D15" s="505"/>
      <c r="E15" s="499" t="s">
        <v>877</v>
      </c>
      <c r="F15" s="499"/>
      <c r="G15" s="499"/>
      <c r="H15" s="499"/>
      <c r="I15" s="83">
        <v>6</v>
      </c>
    </row>
    <row r="16" spans="1:9" x14ac:dyDescent="0.25">
      <c r="A16" s="498" t="s">
        <v>212</v>
      </c>
      <c r="B16" s="499"/>
      <c r="C16" s="499"/>
      <c r="D16" s="499"/>
      <c r="E16" s="499" t="s">
        <v>12</v>
      </c>
      <c r="F16" s="499"/>
      <c r="G16" s="499"/>
      <c r="H16" s="499"/>
      <c r="I16" s="83">
        <v>3</v>
      </c>
    </row>
    <row r="17" spans="1:9" ht="15" customHeight="1" x14ac:dyDescent="0.25">
      <c r="A17" s="498" t="s">
        <v>362</v>
      </c>
      <c r="B17" s="499"/>
      <c r="C17" s="499"/>
      <c r="D17" s="499"/>
      <c r="E17" s="499" t="s">
        <v>9</v>
      </c>
      <c r="F17" s="499"/>
      <c r="G17" s="499"/>
      <c r="H17" s="499"/>
      <c r="I17" s="83">
        <v>3</v>
      </c>
    </row>
    <row r="18" spans="1:9" x14ac:dyDescent="0.25">
      <c r="A18" s="498" t="s">
        <v>39</v>
      </c>
      <c r="B18" s="499"/>
      <c r="C18" s="499"/>
      <c r="D18" s="499"/>
      <c r="E18" s="528" t="s">
        <v>2405</v>
      </c>
      <c r="F18" s="528"/>
      <c r="G18" s="528"/>
      <c r="H18" s="528"/>
      <c r="I18" s="83">
        <v>9</v>
      </c>
    </row>
    <row r="19" spans="1:9" x14ac:dyDescent="0.25">
      <c r="A19" s="498" t="s">
        <v>4</v>
      </c>
      <c r="B19" s="499"/>
      <c r="C19" s="499"/>
      <c r="D19" s="499"/>
      <c r="E19" s="499"/>
      <c r="F19" s="499"/>
      <c r="G19" s="499"/>
      <c r="H19" s="499"/>
      <c r="I19" s="83">
        <v>6</v>
      </c>
    </row>
    <row r="20" spans="1:9" x14ac:dyDescent="0.25">
      <c r="A20" s="500" t="s">
        <v>1387</v>
      </c>
      <c r="B20" s="500"/>
      <c r="C20" s="500"/>
      <c r="D20" s="500"/>
      <c r="E20" s="500"/>
      <c r="F20" s="500"/>
      <c r="G20" s="500"/>
      <c r="H20" s="500"/>
      <c r="I20" s="84">
        <f>SUM(I12:I19)</f>
        <v>45</v>
      </c>
    </row>
    <row r="21" spans="1:9" x14ac:dyDescent="0.25">
      <c r="A21" s="501" t="s">
        <v>1388</v>
      </c>
      <c r="B21" s="501"/>
      <c r="C21" s="501"/>
      <c r="D21" s="501"/>
      <c r="E21" s="501"/>
      <c r="F21" s="501"/>
      <c r="G21" s="501"/>
      <c r="H21" s="501"/>
      <c r="I21" s="86">
        <f>SUM(I10,I20)</f>
        <v>62</v>
      </c>
    </row>
    <row r="22" spans="1:9" x14ac:dyDescent="0.25">
      <c r="A22" s="509" t="s">
        <v>1521</v>
      </c>
      <c r="B22" s="510"/>
      <c r="C22" s="510"/>
      <c r="D22" s="510"/>
      <c r="E22" s="510"/>
      <c r="F22" s="510"/>
      <c r="G22" s="510"/>
      <c r="H22" s="510"/>
      <c r="I22" s="511"/>
    </row>
    <row r="23" spans="1:9" ht="30.95" customHeight="1" x14ac:dyDescent="0.25">
      <c r="A23" s="583" t="s">
        <v>13</v>
      </c>
      <c r="B23" s="584"/>
      <c r="C23" s="584"/>
      <c r="D23" s="584"/>
      <c r="E23" s="740" t="s">
        <v>1698</v>
      </c>
      <c r="F23" s="740"/>
      <c r="G23" s="740"/>
      <c r="H23" s="740"/>
      <c r="I23" s="109">
        <v>3</v>
      </c>
    </row>
    <row r="24" spans="1:9" ht="30.95" customHeight="1" x14ac:dyDescent="0.25">
      <c r="A24" s="504" t="s">
        <v>727</v>
      </c>
      <c r="B24" s="505"/>
      <c r="C24" s="505"/>
      <c r="D24" s="505"/>
      <c r="E24" s="499" t="s">
        <v>1700</v>
      </c>
      <c r="F24" s="499"/>
      <c r="G24" s="499"/>
      <c r="H24" s="499"/>
      <c r="I24" s="83">
        <v>6</v>
      </c>
    </row>
    <row r="25" spans="1:9" ht="29.25" customHeight="1" x14ac:dyDescent="0.25">
      <c r="A25" s="504" t="s">
        <v>11</v>
      </c>
      <c r="B25" s="505"/>
      <c r="C25" s="505"/>
      <c r="D25" s="505"/>
      <c r="E25" s="539" t="s">
        <v>159</v>
      </c>
      <c r="F25" s="539"/>
      <c r="G25" s="539"/>
      <c r="H25" s="539"/>
      <c r="I25" s="83">
        <v>6</v>
      </c>
    </row>
    <row r="26" spans="1:9" ht="30.95" customHeight="1" x14ac:dyDescent="0.25">
      <c r="A26" s="504" t="s">
        <v>10</v>
      </c>
      <c r="B26" s="505"/>
      <c r="C26" s="505"/>
      <c r="D26" s="505"/>
      <c r="E26" s="512" t="s">
        <v>1493</v>
      </c>
      <c r="F26" s="512"/>
      <c r="G26" s="512"/>
      <c r="H26" s="512"/>
      <c r="I26" s="83">
        <v>12</v>
      </c>
    </row>
    <row r="27" spans="1:9" x14ac:dyDescent="0.25">
      <c r="A27" s="498" t="s">
        <v>212</v>
      </c>
      <c r="B27" s="499"/>
      <c r="C27" s="499"/>
      <c r="D27" s="499"/>
      <c r="E27" s="499" t="s">
        <v>12</v>
      </c>
      <c r="F27" s="499"/>
      <c r="G27" s="499"/>
      <c r="H27" s="499"/>
      <c r="I27" s="83">
        <v>3</v>
      </c>
    </row>
    <row r="28" spans="1:9" ht="31.7" customHeight="1" x14ac:dyDescent="0.25">
      <c r="A28" s="498" t="s">
        <v>1695</v>
      </c>
      <c r="B28" s="499"/>
      <c r="C28" s="499"/>
      <c r="D28" s="499"/>
      <c r="E28" s="505" t="s">
        <v>1694</v>
      </c>
      <c r="F28" s="505"/>
      <c r="G28" s="505"/>
      <c r="H28" s="505"/>
      <c r="I28" s="83">
        <v>3</v>
      </c>
    </row>
    <row r="29" spans="1:9" ht="15" customHeight="1" x14ac:dyDescent="0.25">
      <c r="A29" s="498" t="s">
        <v>39</v>
      </c>
      <c r="B29" s="499"/>
      <c r="C29" s="499"/>
      <c r="D29" s="499"/>
      <c r="E29" s="528" t="s">
        <v>2405</v>
      </c>
      <c r="F29" s="528"/>
      <c r="G29" s="528"/>
      <c r="H29" s="528"/>
      <c r="I29" s="83">
        <v>12</v>
      </c>
    </row>
    <row r="30" spans="1:9" x14ac:dyDescent="0.25">
      <c r="A30" s="500" t="s">
        <v>1389</v>
      </c>
      <c r="B30" s="500"/>
      <c r="C30" s="500"/>
      <c r="D30" s="500"/>
      <c r="E30" s="500"/>
      <c r="F30" s="500"/>
      <c r="G30" s="500"/>
      <c r="H30" s="500"/>
      <c r="I30" s="84">
        <f>SUM(I23:I29)</f>
        <v>45</v>
      </c>
    </row>
    <row r="31" spans="1:9" x14ac:dyDescent="0.25">
      <c r="A31" s="501" t="s">
        <v>1390</v>
      </c>
      <c r="B31" s="501"/>
      <c r="C31" s="501"/>
      <c r="D31" s="501"/>
      <c r="E31" s="501"/>
      <c r="F31" s="501"/>
      <c r="G31" s="501"/>
      <c r="H31" s="501"/>
      <c r="I31" s="86">
        <f>SUM(I10,I30)</f>
        <v>62</v>
      </c>
    </row>
    <row r="32" spans="1:9" x14ac:dyDescent="0.25">
      <c r="A32" s="509" t="s">
        <v>1522</v>
      </c>
      <c r="B32" s="510"/>
      <c r="C32" s="510"/>
      <c r="D32" s="510"/>
      <c r="E32" s="510"/>
      <c r="F32" s="510"/>
      <c r="G32" s="510"/>
      <c r="H32" s="510"/>
      <c r="I32" s="511"/>
    </row>
    <row r="33" spans="1:9" ht="15" customHeight="1" x14ac:dyDescent="0.25">
      <c r="A33" s="718" t="s">
        <v>13</v>
      </c>
      <c r="B33" s="719"/>
      <c r="C33" s="719"/>
      <c r="D33" s="719"/>
      <c r="E33" s="635" t="s">
        <v>136</v>
      </c>
      <c r="F33" s="635"/>
      <c r="G33" s="635"/>
      <c r="H33" s="635"/>
      <c r="I33" s="109">
        <v>3</v>
      </c>
    </row>
    <row r="34" spans="1:9" x14ac:dyDescent="0.25">
      <c r="A34" s="504" t="s">
        <v>138</v>
      </c>
      <c r="B34" s="505"/>
      <c r="C34" s="505"/>
      <c r="D34" s="505"/>
      <c r="E34" s="499" t="s">
        <v>599</v>
      </c>
      <c r="F34" s="499"/>
      <c r="G34" s="499"/>
      <c r="H34" s="499"/>
      <c r="I34" s="83">
        <v>3</v>
      </c>
    </row>
    <row r="35" spans="1:9" ht="29.25" customHeight="1" x14ac:dyDescent="0.25">
      <c r="A35" s="504" t="s">
        <v>10</v>
      </c>
      <c r="B35" s="505"/>
      <c r="C35" s="505"/>
      <c r="D35" s="505"/>
      <c r="E35" s="512" t="s">
        <v>1493</v>
      </c>
      <c r="F35" s="512"/>
      <c r="G35" s="512"/>
      <c r="H35" s="512"/>
      <c r="I35" s="83">
        <v>12</v>
      </c>
    </row>
    <row r="36" spans="1:9" ht="30.95" customHeight="1" x14ac:dyDescent="0.25">
      <c r="A36" s="504" t="s">
        <v>11</v>
      </c>
      <c r="B36" s="505"/>
      <c r="C36" s="505"/>
      <c r="D36" s="505"/>
      <c r="E36" s="499" t="s">
        <v>877</v>
      </c>
      <c r="F36" s="499"/>
      <c r="G36" s="499"/>
      <c r="H36" s="499"/>
      <c r="I36" s="83">
        <v>6</v>
      </c>
    </row>
    <row r="37" spans="1:9" x14ac:dyDescent="0.25">
      <c r="A37" s="498" t="s">
        <v>212</v>
      </c>
      <c r="B37" s="499"/>
      <c r="C37" s="499"/>
      <c r="D37" s="499"/>
      <c r="E37" s="499" t="s">
        <v>12</v>
      </c>
      <c r="F37" s="499"/>
      <c r="G37" s="499"/>
      <c r="H37" s="499"/>
      <c r="I37" s="83">
        <v>3</v>
      </c>
    </row>
    <row r="38" spans="1:9" x14ac:dyDescent="0.25">
      <c r="A38" s="498" t="s">
        <v>362</v>
      </c>
      <c r="B38" s="499"/>
      <c r="C38" s="499"/>
      <c r="D38" s="499"/>
      <c r="E38" s="499" t="s">
        <v>9</v>
      </c>
      <c r="F38" s="499"/>
      <c r="G38" s="499"/>
      <c r="H38" s="499"/>
      <c r="I38" s="83">
        <v>3</v>
      </c>
    </row>
    <row r="39" spans="1:9" ht="15" customHeight="1" x14ac:dyDescent="0.25">
      <c r="A39" s="498" t="s">
        <v>39</v>
      </c>
      <c r="B39" s="499"/>
      <c r="C39" s="499"/>
      <c r="D39" s="499"/>
      <c r="E39" s="528" t="s">
        <v>2405</v>
      </c>
      <c r="F39" s="528"/>
      <c r="G39" s="528"/>
      <c r="H39" s="528"/>
      <c r="I39" s="83">
        <v>9</v>
      </c>
    </row>
    <row r="40" spans="1:9" x14ac:dyDescent="0.25">
      <c r="A40" s="498" t="s">
        <v>4</v>
      </c>
      <c r="B40" s="499"/>
      <c r="C40" s="499"/>
      <c r="D40" s="499"/>
      <c r="E40" s="499"/>
      <c r="F40" s="499"/>
      <c r="G40" s="499"/>
      <c r="H40" s="499"/>
      <c r="I40" s="83">
        <v>6</v>
      </c>
    </row>
    <row r="41" spans="1:9" x14ac:dyDescent="0.25">
      <c r="A41" s="500" t="s">
        <v>1544</v>
      </c>
      <c r="B41" s="500"/>
      <c r="C41" s="500"/>
      <c r="D41" s="500"/>
      <c r="E41" s="500"/>
      <c r="F41" s="500"/>
      <c r="G41" s="500"/>
      <c r="H41" s="500"/>
      <c r="I41" s="84">
        <f>SUM(I33:I40)</f>
        <v>45</v>
      </c>
    </row>
    <row r="42" spans="1:9" x14ac:dyDescent="0.25">
      <c r="A42" s="501" t="s">
        <v>1545</v>
      </c>
      <c r="B42" s="501"/>
      <c r="C42" s="501"/>
      <c r="D42" s="501"/>
      <c r="E42" s="501"/>
      <c r="F42" s="501"/>
      <c r="G42" s="501"/>
      <c r="H42" s="501"/>
      <c r="I42" s="86">
        <f>SUM(I10,I41)</f>
        <v>62</v>
      </c>
    </row>
    <row r="43" spans="1:9" x14ac:dyDescent="0.25">
      <c r="A43" s="509" t="s">
        <v>1523</v>
      </c>
      <c r="B43" s="510"/>
      <c r="C43" s="510"/>
      <c r="D43" s="510"/>
      <c r="E43" s="510"/>
      <c r="F43" s="510"/>
      <c r="G43" s="510"/>
      <c r="H43" s="510"/>
      <c r="I43" s="511"/>
    </row>
    <row r="44" spans="1:9" x14ac:dyDescent="0.25">
      <c r="A44" s="718" t="s">
        <v>13</v>
      </c>
      <c r="B44" s="719"/>
      <c r="C44" s="719"/>
      <c r="D44" s="719"/>
      <c r="E44" s="635" t="s">
        <v>136</v>
      </c>
      <c r="F44" s="635"/>
      <c r="G44" s="635"/>
      <c r="H44" s="635"/>
      <c r="I44" s="109">
        <v>3</v>
      </c>
    </row>
    <row r="45" spans="1:9" ht="15" customHeight="1" x14ac:dyDescent="0.25">
      <c r="A45" s="504" t="s">
        <v>138</v>
      </c>
      <c r="B45" s="505"/>
      <c r="C45" s="505"/>
      <c r="D45" s="505"/>
      <c r="E45" s="499" t="s">
        <v>599</v>
      </c>
      <c r="F45" s="499"/>
      <c r="G45" s="499"/>
      <c r="H45" s="499"/>
      <c r="I45" s="83">
        <v>3</v>
      </c>
    </row>
    <row r="46" spans="1:9" ht="30.95" customHeight="1" x14ac:dyDescent="0.25">
      <c r="A46" s="504" t="s">
        <v>10</v>
      </c>
      <c r="B46" s="505"/>
      <c r="C46" s="505"/>
      <c r="D46" s="505"/>
      <c r="E46" s="512" t="s">
        <v>1493</v>
      </c>
      <c r="F46" s="512"/>
      <c r="G46" s="512"/>
      <c r="H46" s="512"/>
      <c r="I46" s="83">
        <v>12</v>
      </c>
    </row>
    <row r="47" spans="1:9" ht="32.25" customHeight="1" x14ac:dyDescent="0.25">
      <c r="A47" s="504" t="s">
        <v>11</v>
      </c>
      <c r="B47" s="505"/>
      <c r="C47" s="505"/>
      <c r="D47" s="505"/>
      <c r="E47" s="499" t="s">
        <v>877</v>
      </c>
      <c r="F47" s="499"/>
      <c r="G47" s="499"/>
      <c r="H47" s="499"/>
      <c r="I47" s="83">
        <v>6</v>
      </c>
    </row>
    <row r="48" spans="1:9" x14ac:dyDescent="0.25">
      <c r="A48" s="498" t="s">
        <v>212</v>
      </c>
      <c r="B48" s="499"/>
      <c r="C48" s="499"/>
      <c r="D48" s="499"/>
      <c r="E48" s="499" t="s">
        <v>12</v>
      </c>
      <c r="F48" s="499"/>
      <c r="G48" s="499"/>
      <c r="H48" s="499"/>
      <c r="I48" s="83">
        <v>3</v>
      </c>
    </row>
    <row r="49" spans="1:9" x14ac:dyDescent="0.25">
      <c r="A49" s="498" t="s">
        <v>362</v>
      </c>
      <c r="B49" s="499"/>
      <c r="C49" s="499"/>
      <c r="D49" s="499"/>
      <c r="E49" s="499" t="s">
        <v>9</v>
      </c>
      <c r="F49" s="499"/>
      <c r="G49" s="499"/>
      <c r="H49" s="499"/>
      <c r="I49" s="83">
        <v>3</v>
      </c>
    </row>
    <row r="50" spans="1:9" ht="15" customHeight="1" x14ac:dyDescent="0.25">
      <c r="A50" s="498" t="s">
        <v>39</v>
      </c>
      <c r="B50" s="499"/>
      <c r="C50" s="499"/>
      <c r="D50" s="499"/>
      <c r="E50" s="528" t="s">
        <v>2405</v>
      </c>
      <c r="F50" s="528"/>
      <c r="G50" s="528"/>
      <c r="H50" s="528"/>
      <c r="I50" s="83">
        <v>9</v>
      </c>
    </row>
    <row r="51" spans="1:9" x14ac:dyDescent="0.25">
      <c r="A51" s="498" t="s">
        <v>4</v>
      </c>
      <c r="B51" s="499"/>
      <c r="C51" s="499"/>
      <c r="D51" s="499"/>
      <c r="E51" s="499"/>
      <c r="F51" s="499"/>
      <c r="G51" s="499"/>
      <c r="H51" s="499"/>
      <c r="I51" s="83">
        <v>6</v>
      </c>
    </row>
    <row r="52" spans="1:9" x14ac:dyDescent="0.25">
      <c r="A52" s="739" t="s">
        <v>1547</v>
      </c>
      <c r="B52" s="739"/>
      <c r="C52" s="739"/>
      <c r="D52" s="739"/>
      <c r="E52" s="739"/>
      <c r="F52" s="739"/>
      <c r="G52" s="739"/>
      <c r="H52" s="739"/>
      <c r="I52" s="116">
        <f>SUM(I44:I51)</f>
        <v>45</v>
      </c>
    </row>
    <row r="53" spans="1:9" x14ac:dyDescent="0.25">
      <c r="A53" s="501" t="s">
        <v>1546</v>
      </c>
      <c r="B53" s="501"/>
      <c r="C53" s="501"/>
      <c r="D53" s="501"/>
      <c r="E53" s="501"/>
      <c r="F53" s="501"/>
      <c r="G53" s="501"/>
      <c r="H53" s="501"/>
      <c r="I53" s="86">
        <f>SUM(I10,I52)</f>
        <v>62</v>
      </c>
    </row>
    <row r="54" spans="1:9" x14ac:dyDescent="0.25">
      <c r="A54" s="509" t="s">
        <v>1524</v>
      </c>
      <c r="B54" s="510"/>
      <c r="C54" s="510"/>
      <c r="D54" s="510"/>
      <c r="E54" s="510"/>
      <c r="F54" s="510"/>
      <c r="G54" s="510"/>
      <c r="H54" s="510"/>
      <c r="I54" s="511"/>
    </row>
    <row r="55" spans="1:9" x14ac:dyDescent="0.25">
      <c r="A55" s="718" t="s">
        <v>13</v>
      </c>
      <c r="B55" s="719"/>
      <c r="C55" s="719"/>
      <c r="D55" s="719"/>
      <c r="E55" s="635" t="s">
        <v>136</v>
      </c>
      <c r="F55" s="635"/>
      <c r="G55" s="635"/>
      <c r="H55" s="635"/>
      <c r="I55" s="109">
        <v>3</v>
      </c>
    </row>
    <row r="56" spans="1:9" x14ac:dyDescent="0.25">
      <c r="A56" s="504" t="s">
        <v>138</v>
      </c>
      <c r="B56" s="505"/>
      <c r="C56" s="505"/>
      <c r="D56" s="505"/>
      <c r="E56" s="499" t="s">
        <v>599</v>
      </c>
      <c r="F56" s="499"/>
      <c r="G56" s="499"/>
      <c r="H56" s="499"/>
      <c r="I56" s="83">
        <v>3</v>
      </c>
    </row>
    <row r="57" spans="1:9" ht="33" customHeight="1" x14ac:dyDescent="0.25">
      <c r="A57" s="504" t="s">
        <v>10</v>
      </c>
      <c r="B57" s="505"/>
      <c r="C57" s="505"/>
      <c r="D57" s="505"/>
      <c r="E57" s="512" t="s">
        <v>1493</v>
      </c>
      <c r="F57" s="512"/>
      <c r="G57" s="512"/>
      <c r="H57" s="512"/>
      <c r="I57" s="83">
        <v>15</v>
      </c>
    </row>
    <row r="58" spans="1:9" ht="29.25" customHeight="1" x14ac:dyDescent="0.25">
      <c r="A58" s="504" t="s">
        <v>11</v>
      </c>
      <c r="B58" s="505"/>
      <c r="C58" s="505"/>
      <c r="D58" s="505"/>
      <c r="E58" s="539" t="s">
        <v>159</v>
      </c>
      <c r="F58" s="539"/>
      <c r="G58" s="539"/>
      <c r="H58" s="539"/>
      <c r="I58" s="83">
        <v>3</v>
      </c>
    </row>
    <row r="59" spans="1:9" x14ac:dyDescent="0.25">
      <c r="A59" s="687" t="s">
        <v>403</v>
      </c>
      <c r="B59" s="528"/>
      <c r="C59" s="528"/>
      <c r="D59" s="528"/>
      <c r="E59" s="528" t="s">
        <v>205</v>
      </c>
      <c r="F59" s="528"/>
      <c r="G59" s="528"/>
      <c r="H59" s="528"/>
      <c r="I59" s="122">
        <v>3</v>
      </c>
    </row>
    <row r="60" spans="1:9" x14ac:dyDescent="0.25">
      <c r="A60" s="498" t="s">
        <v>362</v>
      </c>
      <c r="B60" s="499"/>
      <c r="C60" s="499"/>
      <c r="D60" s="499"/>
      <c r="E60" s="499" t="s">
        <v>9</v>
      </c>
      <c r="F60" s="499"/>
      <c r="G60" s="499"/>
      <c r="H60" s="499"/>
      <c r="I60" s="83">
        <v>3</v>
      </c>
    </row>
    <row r="61" spans="1:9" x14ac:dyDescent="0.25">
      <c r="A61" s="498" t="s">
        <v>39</v>
      </c>
      <c r="B61" s="499"/>
      <c r="C61" s="499"/>
      <c r="D61" s="499"/>
      <c r="E61" s="528" t="s">
        <v>2406</v>
      </c>
      <c r="F61" s="528"/>
      <c r="G61" s="528"/>
      <c r="H61" s="528"/>
      <c r="I61" s="83">
        <v>9</v>
      </c>
    </row>
    <row r="62" spans="1:9" x14ac:dyDescent="0.25">
      <c r="A62" s="498" t="s">
        <v>4</v>
      </c>
      <c r="B62" s="499"/>
      <c r="C62" s="499"/>
      <c r="D62" s="499"/>
      <c r="E62" s="499"/>
      <c r="F62" s="499"/>
      <c r="G62" s="499"/>
      <c r="H62" s="499"/>
      <c r="I62" s="83">
        <v>6</v>
      </c>
    </row>
    <row r="63" spans="1:9" x14ac:dyDescent="0.25">
      <c r="A63" s="500" t="s">
        <v>1391</v>
      </c>
      <c r="B63" s="500"/>
      <c r="C63" s="500"/>
      <c r="D63" s="500"/>
      <c r="E63" s="500"/>
      <c r="F63" s="500"/>
      <c r="G63" s="500"/>
      <c r="H63" s="500"/>
      <c r="I63" s="84">
        <f>SUM(I55:I62)</f>
        <v>45</v>
      </c>
    </row>
    <row r="64" spans="1:9" x14ac:dyDescent="0.25">
      <c r="A64" s="501" t="s">
        <v>1392</v>
      </c>
      <c r="B64" s="501"/>
      <c r="C64" s="501"/>
      <c r="D64" s="501"/>
      <c r="E64" s="501"/>
      <c r="F64" s="501"/>
      <c r="G64" s="501"/>
      <c r="H64" s="501"/>
      <c r="I64" s="86">
        <f>SUM(I10,I63)</f>
        <v>62</v>
      </c>
    </row>
    <row r="65" spans="1:9" x14ac:dyDescent="0.25">
      <c r="A65" s="509" t="s">
        <v>1525</v>
      </c>
      <c r="B65" s="510"/>
      <c r="C65" s="510"/>
      <c r="D65" s="510"/>
      <c r="E65" s="510"/>
      <c r="F65" s="510"/>
      <c r="G65" s="510"/>
      <c r="H65" s="510"/>
      <c r="I65" s="511"/>
    </row>
    <row r="66" spans="1:9" x14ac:dyDescent="0.25">
      <c r="A66" s="718" t="s">
        <v>13</v>
      </c>
      <c r="B66" s="719"/>
      <c r="C66" s="719"/>
      <c r="D66" s="719"/>
      <c r="E66" s="635" t="s">
        <v>136</v>
      </c>
      <c r="F66" s="635"/>
      <c r="G66" s="635"/>
      <c r="H66" s="635"/>
      <c r="I66" s="109">
        <v>3</v>
      </c>
    </row>
    <row r="67" spans="1:9" x14ac:dyDescent="0.25">
      <c r="A67" s="504" t="s">
        <v>138</v>
      </c>
      <c r="B67" s="505"/>
      <c r="C67" s="505"/>
      <c r="D67" s="505"/>
      <c r="E67" s="499" t="s">
        <v>599</v>
      </c>
      <c r="F67" s="499"/>
      <c r="G67" s="499"/>
      <c r="H67" s="499"/>
      <c r="I67" s="83">
        <v>3</v>
      </c>
    </row>
    <row r="68" spans="1:9" ht="29.25" customHeight="1" x14ac:dyDescent="0.25">
      <c r="A68" s="504" t="s">
        <v>10</v>
      </c>
      <c r="B68" s="505"/>
      <c r="C68" s="505"/>
      <c r="D68" s="505"/>
      <c r="E68" s="512" t="s">
        <v>1493</v>
      </c>
      <c r="F68" s="512"/>
      <c r="G68" s="512"/>
      <c r="H68" s="512"/>
      <c r="I68" s="83">
        <v>12</v>
      </c>
    </row>
    <row r="69" spans="1:9" ht="30" customHeight="1" x14ac:dyDescent="0.25">
      <c r="A69" s="504" t="s">
        <v>11</v>
      </c>
      <c r="B69" s="505"/>
      <c r="C69" s="505"/>
      <c r="D69" s="505"/>
      <c r="E69" s="499" t="s">
        <v>877</v>
      </c>
      <c r="F69" s="499"/>
      <c r="G69" s="499"/>
      <c r="H69" s="499"/>
      <c r="I69" s="83">
        <v>6</v>
      </c>
    </row>
    <row r="70" spans="1:9" x14ac:dyDescent="0.25">
      <c r="A70" s="498" t="s">
        <v>212</v>
      </c>
      <c r="B70" s="499"/>
      <c r="C70" s="499"/>
      <c r="D70" s="499"/>
      <c r="E70" s="499" t="s">
        <v>12</v>
      </c>
      <c r="F70" s="499"/>
      <c r="G70" s="499"/>
      <c r="H70" s="499"/>
      <c r="I70" s="83">
        <v>3</v>
      </c>
    </row>
    <row r="71" spans="1:9" x14ac:dyDescent="0.25">
      <c r="A71" s="498" t="s">
        <v>362</v>
      </c>
      <c r="B71" s="499"/>
      <c r="C71" s="499"/>
      <c r="D71" s="499"/>
      <c r="E71" s="499" t="s">
        <v>9</v>
      </c>
      <c r="F71" s="499"/>
      <c r="G71" s="499"/>
      <c r="H71" s="499"/>
      <c r="I71" s="83">
        <v>3</v>
      </c>
    </row>
    <row r="72" spans="1:9" ht="15" customHeight="1" x14ac:dyDescent="0.25">
      <c r="A72" s="498" t="s">
        <v>39</v>
      </c>
      <c r="B72" s="499"/>
      <c r="C72" s="499"/>
      <c r="D72" s="499"/>
      <c r="E72" s="528" t="s">
        <v>2406</v>
      </c>
      <c r="F72" s="528"/>
      <c r="G72" s="528"/>
      <c r="H72" s="528"/>
      <c r="I72" s="83">
        <v>9</v>
      </c>
    </row>
    <row r="73" spans="1:9" x14ac:dyDescent="0.25">
      <c r="A73" s="498" t="s">
        <v>4</v>
      </c>
      <c r="B73" s="499"/>
      <c r="C73" s="499"/>
      <c r="D73" s="499"/>
      <c r="E73" s="499"/>
      <c r="F73" s="499"/>
      <c r="G73" s="499"/>
      <c r="H73" s="499"/>
      <c r="I73" s="83">
        <v>6</v>
      </c>
    </row>
    <row r="74" spans="1:9" x14ac:dyDescent="0.25">
      <c r="A74" s="500" t="s">
        <v>1551</v>
      </c>
      <c r="B74" s="500"/>
      <c r="C74" s="500"/>
      <c r="D74" s="500"/>
      <c r="E74" s="500"/>
      <c r="F74" s="500"/>
      <c r="G74" s="500"/>
      <c r="H74" s="500"/>
      <c r="I74" s="84">
        <f>SUM(I66:I73)</f>
        <v>45</v>
      </c>
    </row>
    <row r="75" spans="1:9" x14ac:dyDescent="0.25">
      <c r="A75" s="501" t="s">
        <v>1548</v>
      </c>
      <c r="B75" s="501"/>
      <c r="C75" s="501"/>
      <c r="D75" s="501"/>
      <c r="E75" s="501"/>
      <c r="F75" s="501"/>
      <c r="G75" s="501"/>
      <c r="H75" s="501"/>
      <c r="I75" s="86">
        <f>SUM(I10,I74)</f>
        <v>62</v>
      </c>
    </row>
    <row r="76" spans="1:9" x14ac:dyDescent="0.25">
      <c r="A76" s="509" t="s">
        <v>1526</v>
      </c>
      <c r="B76" s="510"/>
      <c r="C76" s="510"/>
      <c r="D76" s="510"/>
      <c r="E76" s="510"/>
      <c r="F76" s="510"/>
      <c r="G76" s="510"/>
      <c r="H76" s="510"/>
      <c r="I76" s="511"/>
    </row>
    <row r="77" spans="1:9" x14ac:dyDescent="0.25">
      <c r="A77" s="718" t="s">
        <v>13</v>
      </c>
      <c r="B77" s="719"/>
      <c r="C77" s="719"/>
      <c r="D77" s="719"/>
      <c r="E77" s="635" t="s">
        <v>136</v>
      </c>
      <c r="F77" s="635"/>
      <c r="G77" s="635"/>
      <c r="H77" s="635"/>
      <c r="I77" s="109">
        <v>3</v>
      </c>
    </row>
    <row r="78" spans="1:9" ht="30" customHeight="1" x14ac:dyDescent="0.25">
      <c r="A78" s="504" t="s">
        <v>138</v>
      </c>
      <c r="B78" s="505"/>
      <c r="C78" s="505"/>
      <c r="D78" s="505"/>
      <c r="E78" s="499" t="s">
        <v>1531</v>
      </c>
      <c r="F78" s="499"/>
      <c r="G78" s="499"/>
      <c r="H78" s="499"/>
      <c r="I78" s="83">
        <v>6</v>
      </c>
    </row>
    <row r="79" spans="1:9" ht="30" customHeight="1" x14ac:dyDescent="0.25">
      <c r="A79" s="504" t="s">
        <v>10</v>
      </c>
      <c r="B79" s="505"/>
      <c r="C79" s="505"/>
      <c r="D79" s="505"/>
      <c r="E79" s="512" t="s">
        <v>74</v>
      </c>
      <c r="F79" s="512"/>
      <c r="G79" s="512"/>
      <c r="H79" s="512"/>
      <c r="I79" s="83">
        <v>6</v>
      </c>
    </row>
    <row r="80" spans="1:9" ht="33.75" customHeight="1" x14ac:dyDescent="0.25">
      <c r="A80" s="504" t="s">
        <v>11</v>
      </c>
      <c r="B80" s="505"/>
      <c r="C80" s="505"/>
      <c r="D80" s="505"/>
      <c r="E80" s="499" t="s">
        <v>877</v>
      </c>
      <c r="F80" s="499"/>
      <c r="G80" s="499"/>
      <c r="H80" s="499"/>
      <c r="I80" s="83">
        <v>6</v>
      </c>
    </row>
    <row r="81" spans="1:9" x14ac:dyDescent="0.25">
      <c r="A81" s="504" t="s">
        <v>43</v>
      </c>
      <c r="B81" s="505"/>
      <c r="C81" s="505"/>
      <c r="D81" s="505"/>
      <c r="E81" s="499" t="s">
        <v>78</v>
      </c>
      <c r="F81" s="499"/>
      <c r="G81" s="499"/>
      <c r="H81" s="499"/>
      <c r="I81" s="83">
        <v>3</v>
      </c>
    </row>
    <row r="82" spans="1:9" ht="30" customHeight="1" x14ac:dyDescent="0.25">
      <c r="A82" s="504" t="s">
        <v>39</v>
      </c>
      <c r="B82" s="505"/>
      <c r="C82" s="505"/>
      <c r="D82" s="505"/>
      <c r="E82" s="528" t="s">
        <v>2408</v>
      </c>
      <c r="F82" s="528"/>
      <c r="G82" s="528"/>
      <c r="H82" s="528"/>
      <c r="I82" s="83">
        <v>12</v>
      </c>
    </row>
    <row r="83" spans="1:9" x14ac:dyDescent="0.25">
      <c r="A83" s="498" t="s">
        <v>4</v>
      </c>
      <c r="B83" s="499"/>
      <c r="C83" s="499"/>
      <c r="D83" s="499"/>
      <c r="E83" s="499"/>
      <c r="F83" s="499"/>
      <c r="G83" s="499"/>
      <c r="H83" s="499"/>
      <c r="I83" s="83">
        <v>9</v>
      </c>
    </row>
    <row r="84" spans="1:9" x14ac:dyDescent="0.25">
      <c r="A84" s="500" t="s">
        <v>1542</v>
      </c>
      <c r="B84" s="500"/>
      <c r="C84" s="500"/>
      <c r="D84" s="500"/>
      <c r="E84" s="500"/>
      <c r="F84" s="500"/>
      <c r="G84" s="500"/>
      <c r="H84" s="500"/>
      <c r="I84" s="84">
        <f>SUM(I77:I83)</f>
        <v>45</v>
      </c>
    </row>
    <row r="85" spans="1:9" x14ac:dyDescent="0.25">
      <c r="A85" s="501" t="s">
        <v>1543</v>
      </c>
      <c r="B85" s="501"/>
      <c r="C85" s="501"/>
      <c r="D85" s="501"/>
      <c r="E85" s="501"/>
      <c r="F85" s="501"/>
      <c r="G85" s="501"/>
      <c r="H85" s="501"/>
      <c r="I85" s="86">
        <f>SUM(I10,I84)</f>
        <v>62</v>
      </c>
    </row>
    <row r="86" spans="1:9" x14ac:dyDescent="0.25">
      <c r="A86" s="509" t="s">
        <v>1527</v>
      </c>
      <c r="B86" s="510"/>
      <c r="C86" s="510"/>
      <c r="D86" s="510"/>
      <c r="E86" s="510"/>
      <c r="F86" s="510"/>
      <c r="G86" s="510"/>
      <c r="H86" s="510"/>
      <c r="I86" s="511"/>
    </row>
    <row r="87" spans="1:9" ht="28.5" customHeight="1" x14ac:dyDescent="0.25">
      <c r="A87" s="504" t="s">
        <v>331</v>
      </c>
      <c r="B87" s="505"/>
      <c r="C87" s="505"/>
      <c r="D87" s="505"/>
      <c r="E87" s="499" t="s">
        <v>2449</v>
      </c>
      <c r="F87" s="499"/>
      <c r="G87" s="499"/>
      <c r="H87" s="499"/>
      <c r="I87" s="83">
        <v>3</v>
      </c>
    </row>
    <row r="88" spans="1:9" x14ac:dyDescent="0.25">
      <c r="A88" s="504" t="s">
        <v>2422</v>
      </c>
      <c r="B88" s="505"/>
      <c r="C88" s="505"/>
      <c r="D88" s="505"/>
      <c r="E88" s="506" t="s">
        <v>2450</v>
      </c>
      <c r="F88" s="506"/>
      <c r="G88" s="506"/>
      <c r="H88" s="506"/>
      <c r="I88" s="83">
        <v>3</v>
      </c>
    </row>
    <row r="89" spans="1:9" ht="30.95" customHeight="1" x14ac:dyDescent="0.25">
      <c r="A89" s="504" t="s">
        <v>2</v>
      </c>
      <c r="B89" s="505"/>
      <c r="C89" s="505"/>
      <c r="D89" s="505"/>
      <c r="E89" s="507" t="s">
        <v>2536</v>
      </c>
      <c r="F89" s="507"/>
      <c r="G89" s="507"/>
      <c r="H89" s="507"/>
      <c r="I89" s="83">
        <v>6</v>
      </c>
    </row>
    <row r="90" spans="1:9" ht="59.25" customHeight="1" x14ac:dyDescent="0.25">
      <c r="A90" s="504" t="s">
        <v>2506</v>
      </c>
      <c r="B90" s="505"/>
      <c r="C90" s="505"/>
      <c r="D90" s="505"/>
      <c r="E90" s="499" t="s">
        <v>2538</v>
      </c>
      <c r="F90" s="499"/>
      <c r="G90" s="499"/>
      <c r="H90" s="499"/>
      <c r="I90" s="83">
        <v>3</v>
      </c>
    </row>
    <row r="91" spans="1:9" ht="44.25" customHeight="1" x14ac:dyDescent="0.25">
      <c r="A91" s="504" t="s">
        <v>1887</v>
      </c>
      <c r="B91" s="505"/>
      <c r="C91" s="505"/>
      <c r="D91" s="505"/>
      <c r="E91" s="505" t="s">
        <v>2671</v>
      </c>
      <c r="F91" s="505"/>
      <c r="G91" s="505"/>
      <c r="H91" s="505"/>
      <c r="I91" s="83">
        <v>6</v>
      </c>
    </row>
    <row r="92" spans="1:9" ht="15" customHeight="1" x14ac:dyDescent="0.25">
      <c r="A92" s="498" t="s">
        <v>2505</v>
      </c>
      <c r="B92" s="499"/>
      <c r="C92" s="499"/>
      <c r="D92" s="499"/>
      <c r="E92" s="499" t="s">
        <v>35</v>
      </c>
      <c r="F92" s="499"/>
      <c r="G92" s="499"/>
      <c r="H92" s="499"/>
      <c r="I92" s="83">
        <v>3</v>
      </c>
    </row>
    <row r="93" spans="1:9" x14ac:dyDescent="0.25">
      <c r="A93" s="498" t="s">
        <v>362</v>
      </c>
      <c r="B93" s="499"/>
      <c r="C93" s="499"/>
      <c r="D93" s="499"/>
      <c r="E93" s="499" t="s">
        <v>9</v>
      </c>
      <c r="F93" s="499"/>
      <c r="G93" s="499"/>
      <c r="H93" s="499"/>
      <c r="I93" s="83">
        <v>3</v>
      </c>
    </row>
    <row r="94" spans="1:9" x14ac:dyDescent="0.25">
      <c r="A94" s="498" t="s">
        <v>1961</v>
      </c>
      <c r="B94" s="499"/>
      <c r="C94" s="499"/>
      <c r="D94" s="499"/>
      <c r="E94" s="528" t="s">
        <v>2405</v>
      </c>
      <c r="F94" s="528"/>
      <c r="G94" s="528"/>
      <c r="H94" s="528"/>
      <c r="I94" s="83">
        <v>12</v>
      </c>
    </row>
    <row r="95" spans="1:9" x14ac:dyDescent="0.25">
      <c r="A95" s="498" t="s">
        <v>4</v>
      </c>
      <c r="B95" s="499"/>
      <c r="C95" s="499"/>
      <c r="D95" s="499"/>
      <c r="E95" s="499"/>
      <c r="F95" s="499"/>
      <c r="G95" s="499"/>
      <c r="H95" s="499"/>
      <c r="I95" s="83">
        <v>6</v>
      </c>
    </row>
    <row r="96" spans="1:9" x14ac:dyDescent="0.25">
      <c r="A96" s="500" t="s">
        <v>1395</v>
      </c>
      <c r="B96" s="500"/>
      <c r="C96" s="500"/>
      <c r="D96" s="500"/>
      <c r="E96" s="500"/>
      <c r="F96" s="500"/>
      <c r="G96" s="500"/>
      <c r="H96" s="500"/>
      <c r="I96" s="84">
        <f>SUM(I87:I95)</f>
        <v>45</v>
      </c>
    </row>
    <row r="97" spans="1:9" x14ac:dyDescent="0.25">
      <c r="A97" s="501" t="s">
        <v>1396</v>
      </c>
      <c r="B97" s="501"/>
      <c r="C97" s="501"/>
      <c r="D97" s="501"/>
      <c r="E97" s="501"/>
      <c r="F97" s="501"/>
      <c r="G97" s="501"/>
      <c r="H97" s="501"/>
      <c r="I97" s="86">
        <f>SUM(I10,I96)</f>
        <v>62</v>
      </c>
    </row>
    <row r="98" spans="1:9" x14ac:dyDescent="0.25">
      <c r="A98" s="738" t="s">
        <v>1519</v>
      </c>
      <c r="B98" s="738"/>
      <c r="C98" s="738"/>
      <c r="D98" s="738"/>
      <c r="E98" s="738"/>
      <c r="F98" s="738"/>
      <c r="G98" s="738"/>
      <c r="H98" s="738"/>
      <c r="I98" s="738"/>
    </row>
    <row r="99" spans="1:9" ht="59.25" customHeight="1" x14ac:dyDescent="0.25">
      <c r="A99" s="503" t="s">
        <v>2421</v>
      </c>
      <c r="B99" s="503"/>
      <c r="C99" s="503"/>
      <c r="D99" s="503"/>
      <c r="E99" s="503"/>
      <c r="F99" s="503"/>
      <c r="G99" s="503"/>
      <c r="H99" s="503"/>
      <c r="I99" s="503"/>
    </row>
    <row r="100" spans="1:9" ht="27.75" customHeight="1" x14ac:dyDescent="0.25">
      <c r="A100" s="492" t="s">
        <v>2524</v>
      </c>
      <c r="B100" s="492"/>
      <c r="C100" s="492"/>
      <c r="D100" s="492"/>
      <c r="E100" s="492"/>
      <c r="F100" s="492"/>
      <c r="G100" s="492"/>
      <c r="H100" s="492"/>
      <c r="I100" s="492"/>
    </row>
    <row r="101" spans="1:9" x14ac:dyDescent="0.25">
      <c r="A101" s="527" t="s">
        <v>560</v>
      </c>
      <c r="B101" s="527"/>
      <c r="C101" s="527" t="s">
        <v>1361</v>
      </c>
      <c r="D101" s="527"/>
      <c r="E101" s="359"/>
      <c r="F101" s="359"/>
      <c r="G101" s="359"/>
      <c r="H101" s="359"/>
      <c r="I101" s="93"/>
    </row>
  </sheetData>
  <sheetProtection password="CA9D" sheet="1" objects="1" scenarios="1"/>
  <mergeCells count="168">
    <mergeCell ref="A1:I1"/>
    <mergeCell ref="A2:I2"/>
    <mergeCell ref="A3:B3"/>
    <mergeCell ref="C3:I3"/>
    <mergeCell ref="A5:I5"/>
    <mergeCell ref="A6:I6"/>
    <mergeCell ref="A10:H10"/>
    <mergeCell ref="A11:I11"/>
    <mergeCell ref="A12:D12"/>
    <mergeCell ref="E12:H12"/>
    <mergeCell ref="A13:D13"/>
    <mergeCell ref="E13:H13"/>
    <mergeCell ref="A7:D7"/>
    <mergeCell ref="E7:H7"/>
    <mergeCell ref="A8:D8"/>
    <mergeCell ref="E8:H8"/>
    <mergeCell ref="A9:D9"/>
    <mergeCell ref="E9:H9"/>
    <mergeCell ref="A17:D17"/>
    <mergeCell ref="E17:H17"/>
    <mergeCell ref="A18:D18"/>
    <mergeCell ref="E18:H18"/>
    <mergeCell ref="A19:D19"/>
    <mergeCell ref="E19:H19"/>
    <mergeCell ref="A14:D14"/>
    <mergeCell ref="E14:H14"/>
    <mergeCell ref="A15:D15"/>
    <mergeCell ref="E15:H15"/>
    <mergeCell ref="A16:D16"/>
    <mergeCell ref="E16:H16"/>
    <mergeCell ref="A25:D25"/>
    <mergeCell ref="E25:H25"/>
    <mergeCell ref="A26:D26"/>
    <mergeCell ref="E26:H26"/>
    <mergeCell ref="A27:D27"/>
    <mergeCell ref="E27:H27"/>
    <mergeCell ref="A20:H20"/>
    <mergeCell ref="A21:H21"/>
    <mergeCell ref="A22:I22"/>
    <mergeCell ref="A23:D23"/>
    <mergeCell ref="E23:H23"/>
    <mergeCell ref="A24:D24"/>
    <mergeCell ref="E24:H24"/>
    <mergeCell ref="A32:I32"/>
    <mergeCell ref="A33:D33"/>
    <mergeCell ref="E33:H33"/>
    <mergeCell ref="A34:D34"/>
    <mergeCell ref="E34:H34"/>
    <mergeCell ref="A35:D35"/>
    <mergeCell ref="E35:H35"/>
    <mergeCell ref="A28:D28"/>
    <mergeCell ref="E28:H28"/>
    <mergeCell ref="A29:D29"/>
    <mergeCell ref="E29:H29"/>
    <mergeCell ref="A30:H30"/>
    <mergeCell ref="A31:H31"/>
    <mergeCell ref="A39:D39"/>
    <mergeCell ref="E39:H39"/>
    <mergeCell ref="A40:D40"/>
    <mergeCell ref="E40:H40"/>
    <mergeCell ref="A41:H41"/>
    <mergeCell ref="A42:H42"/>
    <mergeCell ref="A36:D36"/>
    <mergeCell ref="E36:H36"/>
    <mergeCell ref="A37:D37"/>
    <mergeCell ref="E37:H37"/>
    <mergeCell ref="A38:D38"/>
    <mergeCell ref="E38:H38"/>
    <mergeCell ref="A47:D47"/>
    <mergeCell ref="E47:H47"/>
    <mergeCell ref="A48:D48"/>
    <mergeCell ref="E48:H48"/>
    <mergeCell ref="A49:D49"/>
    <mergeCell ref="E49:H49"/>
    <mergeCell ref="A43:I43"/>
    <mergeCell ref="A44:D44"/>
    <mergeCell ref="E44:H44"/>
    <mergeCell ref="A45:D45"/>
    <mergeCell ref="E45:H45"/>
    <mergeCell ref="A46:D46"/>
    <mergeCell ref="E46:H46"/>
    <mergeCell ref="A54:I54"/>
    <mergeCell ref="A55:D55"/>
    <mergeCell ref="E55:H55"/>
    <mergeCell ref="A56:D56"/>
    <mergeCell ref="E56:H56"/>
    <mergeCell ref="A57:D57"/>
    <mergeCell ref="E57:H57"/>
    <mergeCell ref="A50:D50"/>
    <mergeCell ref="E50:H50"/>
    <mergeCell ref="A51:D51"/>
    <mergeCell ref="E51:H51"/>
    <mergeCell ref="A52:H52"/>
    <mergeCell ref="A53:H53"/>
    <mergeCell ref="A61:D61"/>
    <mergeCell ref="E61:H61"/>
    <mergeCell ref="A62:D62"/>
    <mergeCell ref="E62:H62"/>
    <mergeCell ref="A63:H63"/>
    <mergeCell ref="A64:H64"/>
    <mergeCell ref="A58:D58"/>
    <mergeCell ref="E58:H58"/>
    <mergeCell ref="A59:D59"/>
    <mergeCell ref="E59:H59"/>
    <mergeCell ref="A60:D60"/>
    <mergeCell ref="E60:H60"/>
    <mergeCell ref="A69:D69"/>
    <mergeCell ref="E69:H69"/>
    <mergeCell ref="A70:D70"/>
    <mergeCell ref="E70:H70"/>
    <mergeCell ref="A71:D71"/>
    <mergeCell ref="E71:H71"/>
    <mergeCell ref="A65:I65"/>
    <mergeCell ref="A66:D66"/>
    <mergeCell ref="E66:H66"/>
    <mergeCell ref="A67:D67"/>
    <mergeCell ref="E67:H67"/>
    <mergeCell ref="A68:D68"/>
    <mergeCell ref="E68:H68"/>
    <mergeCell ref="A76:I76"/>
    <mergeCell ref="A77:D77"/>
    <mergeCell ref="E77:H77"/>
    <mergeCell ref="A78:D78"/>
    <mergeCell ref="E78:H78"/>
    <mergeCell ref="A79:D79"/>
    <mergeCell ref="E79:H79"/>
    <mergeCell ref="A72:D72"/>
    <mergeCell ref="E72:H72"/>
    <mergeCell ref="A73:D73"/>
    <mergeCell ref="E73:H73"/>
    <mergeCell ref="A74:H74"/>
    <mergeCell ref="A75:H75"/>
    <mergeCell ref="A83:D83"/>
    <mergeCell ref="E83:H83"/>
    <mergeCell ref="A84:H84"/>
    <mergeCell ref="A85:H85"/>
    <mergeCell ref="A86:I86"/>
    <mergeCell ref="A87:D87"/>
    <mergeCell ref="E87:H87"/>
    <mergeCell ref="A80:D80"/>
    <mergeCell ref="E80:H80"/>
    <mergeCell ref="A81:D81"/>
    <mergeCell ref="E81:H81"/>
    <mergeCell ref="A82:D82"/>
    <mergeCell ref="E82:H82"/>
    <mergeCell ref="A90:D90"/>
    <mergeCell ref="E90:H90"/>
    <mergeCell ref="A92:D92"/>
    <mergeCell ref="E92:H92"/>
    <mergeCell ref="A93:D93"/>
    <mergeCell ref="E93:H93"/>
    <mergeCell ref="A88:D88"/>
    <mergeCell ref="E88:H88"/>
    <mergeCell ref="A89:D89"/>
    <mergeCell ref="E89:H89"/>
    <mergeCell ref="A91:D91"/>
    <mergeCell ref="E91:H91"/>
    <mergeCell ref="A98:I98"/>
    <mergeCell ref="A99:I99"/>
    <mergeCell ref="A100:I100"/>
    <mergeCell ref="A101:B101"/>
    <mergeCell ref="C101:D101"/>
    <mergeCell ref="A94:D94"/>
    <mergeCell ref="E94:H94"/>
    <mergeCell ref="A95:D95"/>
    <mergeCell ref="E95:H95"/>
    <mergeCell ref="A96:H96"/>
    <mergeCell ref="A97:H97"/>
  </mergeCells>
  <hyperlinks>
    <hyperlink ref="A101" location="'Table of Contents'!A1" display="table of contents"/>
    <hyperlink ref="C101:D101"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31" max="16383" man="1"/>
    <brk id="64" max="16383" man="1"/>
    <brk id="9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I39"/>
  <sheetViews>
    <sheetView view="pageLayout" topLeftCell="A10"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 customHeight="1" x14ac:dyDescent="0.3">
      <c r="A1" s="447" t="s">
        <v>604</v>
      </c>
      <c r="B1" s="447"/>
      <c r="C1" s="447"/>
      <c r="D1" s="447"/>
      <c r="E1" s="447"/>
      <c r="F1" s="447"/>
      <c r="G1" s="447"/>
      <c r="H1" s="447"/>
      <c r="I1" s="447"/>
    </row>
    <row r="2" spans="1:9" ht="14.65" x14ac:dyDescent="0.3">
      <c r="A2" s="447" t="s">
        <v>605</v>
      </c>
      <c r="B2" s="447"/>
      <c r="C2" s="447"/>
      <c r="D2" s="447"/>
      <c r="E2" s="447"/>
      <c r="F2" s="447"/>
      <c r="G2" s="447"/>
      <c r="H2" s="447"/>
      <c r="I2" s="447"/>
    </row>
    <row r="3" spans="1:9" ht="15" customHeight="1" x14ac:dyDescent="0.3">
      <c r="A3" s="519" t="s">
        <v>27</v>
      </c>
      <c r="B3" s="520"/>
      <c r="C3" s="520" t="s">
        <v>103</v>
      </c>
      <c r="D3" s="520"/>
      <c r="E3" s="520"/>
      <c r="F3" s="520"/>
      <c r="G3" s="520"/>
      <c r="H3" s="520"/>
      <c r="I3" s="521"/>
    </row>
    <row r="4" spans="1:9" ht="15" customHeight="1" x14ac:dyDescent="0.25">
      <c r="A4" s="81" t="s">
        <v>29</v>
      </c>
      <c r="B4" s="154" t="s">
        <v>475</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x14ac:dyDescent="0.25">
      <c r="A8" s="498" t="s">
        <v>362</v>
      </c>
      <c r="B8" s="499"/>
      <c r="C8" s="499"/>
      <c r="D8" s="499"/>
      <c r="E8" s="499" t="s">
        <v>9</v>
      </c>
      <c r="F8" s="499"/>
      <c r="G8" s="499"/>
      <c r="H8" s="499"/>
      <c r="I8" s="83">
        <v>3</v>
      </c>
    </row>
    <row r="9" spans="1:9" x14ac:dyDescent="0.25">
      <c r="A9" s="498"/>
      <c r="B9" s="499"/>
      <c r="C9" s="499"/>
      <c r="D9" s="499"/>
      <c r="E9" s="499"/>
      <c r="F9" s="499"/>
      <c r="G9" s="499"/>
      <c r="H9" s="499"/>
      <c r="I9" s="83"/>
    </row>
    <row r="10" spans="1:9" ht="15" customHeight="1" x14ac:dyDescent="0.25">
      <c r="A10" s="532" t="s">
        <v>43</v>
      </c>
      <c r="B10" s="533"/>
      <c r="C10" s="533"/>
      <c r="D10" s="533"/>
      <c r="E10" s="533"/>
      <c r="F10" s="533"/>
      <c r="G10" s="533"/>
      <c r="H10" s="533"/>
      <c r="I10" s="534"/>
    </row>
    <row r="11" spans="1:9" ht="31.7" customHeight="1" x14ac:dyDescent="0.25">
      <c r="A11" s="504" t="s">
        <v>10</v>
      </c>
      <c r="B11" s="505"/>
      <c r="C11" s="505"/>
      <c r="D11" s="505"/>
      <c r="E11" s="512" t="s">
        <v>2193</v>
      </c>
      <c r="F11" s="512"/>
      <c r="G11" s="512"/>
      <c r="H11" s="512"/>
      <c r="I11" s="83">
        <v>3</v>
      </c>
    </row>
    <row r="12" spans="1:9" x14ac:dyDescent="0.25">
      <c r="A12" s="498" t="s">
        <v>1107</v>
      </c>
      <c r="B12" s="499"/>
      <c r="C12" s="499"/>
      <c r="D12" s="499"/>
      <c r="E12" s="499" t="s">
        <v>606</v>
      </c>
      <c r="F12" s="499"/>
      <c r="G12" s="499"/>
      <c r="H12" s="499"/>
      <c r="I12" s="83">
        <v>3</v>
      </c>
    </row>
    <row r="13" spans="1:9" x14ac:dyDescent="0.25">
      <c r="A13" s="538" t="s">
        <v>11</v>
      </c>
      <c r="B13" s="539"/>
      <c r="C13" s="539"/>
      <c r="D13" s="539"/>
      <c r="E13" s="499" t="s">
        <v>462</v>
      </c>
      <c r="F13" s="499"/>
      <c r="G13" s="499"/>
      <c r="H13" s="499"/>
      <c r="I13" s="83">
        <v>3</v>
      </c>
    </row>
    <row r="14" spans="1:9" ht="15" customHeight="1" x14ac:dyDescent="0.25">
      <c r="A14" s="572" t="s">
        <v>212</v>
      </c>
      <c r="B14" s="512"/>
      <c r="C14" s="512"/>
      <c r="D14" s="512"/>
      <c r="E14" s="499" t="s">
        <v>12</v>
      </c>
      <c r="F14" s="499"/>
      <c r="G14" s="499"/>
      <c r="H14" s="499"/>
      <c r="I14" s="83">
        <v>3</v>
      </c>
    </row>
    <row r="15" spans="1:9" ht="15" customHeight="1" x14ac:dyDescent="0.25">
      <c r="A15" s="572"/>
      <c r="B15" s="512"/>
      <c r="C15" s="512"/>
      <c r="D15" s="512"/>
      <c r="E15" s="512"/>
      <c r="F15" s="512"/>
      <c r="G15" s="512"/>
      <c r="H15" s="512"/>
      <c r="I15" s="103"/>
    </row>
    <row r="16" spans="1:9" x14ac:dyDescent="0.25">
      <c r="A16" s="666" t="s">
        <v>1895</v>
      </c>
      <c r="B16" s="667"/>
      <c r="C16" s="667"/>
      <c r="D16" s="667"/>
      <c r="E16" s="667"/>
      <c r="F16" s="667"/>
      <c r="G16" s="667"/>
      <c r="H16" s="667"/>
      <c r="I16" s="668"/>
    </row>
    <row r="17" spans="1:9" ht="15" customHeight="1" x14ac:dyDescent="0.25">
      <c r="A17" s="650" t="s">
        <v>380</v>
      </c>
      <c r="B17" s="506"/>
      <c r="C17" s="506"/>
      <c r="D17" s="506"/>
      <c r="E17" s="506" t="s">
        <v>607</v>
      </c>
      <c r="F17" s="506"/>
      <c r="G17" s="506"/>
      <c r="H17" s="506"/>
      <c r="I17" s="105">
        <v>3</v>
      </c>
    </row>
    <row r="18" spans="1:9" x14ac:dyDescent="0.25">
      <c r="A18" s="650" t="s">
        <v>608</v>
      </c>
      <c r="B18" s="506"/>
      <c r="C18" s="506"/>
      <c r="D18" s="506"/>
      <c r="E18" s="506" t="s">
        <v>609</v>
      </c>
      <c r="F18" s="506"/>
      <c r="G18" s="506"/>
      <c r="H18" s="506"/>
      <c r="I18" s="105">
        <v>3</v>
      </c>
    </row>
    <row r="19" spans="1:9" x14ac:dyDescent="0.25">
      <c r="A19" s="650"/>
      <c r="B19" s="506"/>
      <c r="C19" s="506"/>
      <c r="D19" s="506"/>
      <c r="E19" s="506"/>
      <c r="F19" s="506"/>
      <c r="G19" s="506"/>
      <c r="H19" s="506"/>
      <c r="I19" s="105"/>
    </row>
    <row r="20" spans="1:9" x14ac:dyDescent="0.25">
      <c r="A20" s="641" t="s">
        <v>3</v>
      </c>
      <c r="B20" s="642"/>
      <c r="C20" s="642"/>
      <c r="D20" s="642"/>
      <c r="E20" s="642"/>
      <c r="F20" s="642"/>
      <c r="G20" s="642"/>
      <c r="H20" s="642"/>
      <c r="I20" s="643"/>
    </row>
    <row r="21" spans="1:9" ht="15" customHeight="1" x14ac:dyDescent="0.25">
      <c r="A21" s="498" t="s">
        <v>15</v>
      </c>
      <c r="B21" s="499"/>
      <c r="C21" s="499"/>
      <c r="D21" s="499"/>
      <c r="E21" s="499" t="s">
        <v>16</v>
      </c>
      <c r="F21" s="499"/>
      <c r="G21" s="499"/>
      <c r="H21" s="499"/>
      <c r="I21" s="83">
        <v>3</v>
      </c>
    </row>
    <row r="22" spans="1:9" ht="15" customHeight="1" x14ac:dyDescent="0.25">
      <c r="A22" s="498"/>
      <c r="B22" s="499"/>
      <c r="C22" s="499"/>
      <c r="D22" s="499"/>
      <c r="E22" s="499"/>
      <c r="F22" s="499"/>
      <c r="G22" s="499"/>
      <c r="H22" s="499"/>
      <c r="I22" s="83"/>
    </row>
    <row r="23" spans="1:9" x14ac:dyDescent="0.25">
      <c r="A23" s="532" t="s">
        <v>0</v>
      </c>
      <c r="B23" s="533"/>
      <c r="C23" s="533"/>
      <c r="D23" s="533"/>
      <c r="E23" s="533"/>
      <c r="F23" s="533"/>
      <c r="G23" s="533"/>
      <c r="H23" s="533"/>
      <c r="I23" s="534"/>
    </row>
    <row r="24" spans="1:9" x14ac:dyDescent="0.25">
      <c r="A24" s="498" t="s">
        <v>614</v>
      </c>
      <c r="B24" s="499"/>
      <c r="C24" s="499"/>
      <c r="D24" s="499"/>
      <c r="E24" s="505" t="s">
        <v>613</v>
      </c>
      <c r="F24" s="505"/>
      <c r="G24" s="505"/>
      <c r="H24" s="505"/>
      <c r="I24" s="83">
        <v>4</v>
      </c>
    </row>
    <row r="25" spans="1:9" x14ac:dyDescent="0.25">
      <c r="A25" s="650" t="s">
        <v>616</v>
      </c>
      <c r="B25" s="506"/>
      <c r="C25" s="506"/>
      <c r="D25" s="506"/>
      <c r="E25" s="646" t="s">
        <v>615</v>
      </c>
      <c r="F25" s="646"/>
      <c r="G25" s="646"/>
      <c r="H25" s="646"/>
      <c r="I25" s="103">
        <v>3</v>
      </c>
    </row>
    <row r="26" spans="1:9" ht="29.25" customHeight="1" x14ac:dyDescent="0.25">
      <c r="A26" s="650" t="s">
        <v>612</v>
      </c>
      <c r="B26" s="506"/>
      <c r="C26" s="506"/>
      <c r="D26" s="506"/>
      <c r="E26" s="505" t="s">
        <v>611</v>
      </c>
      <c r="F26" s="505"/>
      <c r="G26" s="505"/>
      <c r="H26" s="505"/>
      <c r="I26" s="83">
        <v>3</v>
      </c>
    </row>
    <row r="27" spans="1:9" ht="15" customHeight="1" x14ac:dyDescent="0.25">
      <c r="A27" s="498"/>
      <c r="B27" s="499"/>
      <c r="C27" s="499"/>
      <c r="D27" s="499"/>
      <c r="E27" s="499"/>
      <c r="F27" s="499"/>
      <c r="G27" s="499"/>
      <c r="H27" s="499"/>
      <c r="I27" s="83"/>
    </row>
    <row r="28" spans="1:9" ht="15" customHeight="1" x14ac:dyDescent="0.25">
      <c r="A28" s="532" t="s">
        <v>18</v>
      </c>
      <c r="B28" s="533"/>
      <c r="C28" s="533"/>
      <c r="D28" s="533"/>
      <c r="E28" s="533"/>
      <c r="F28" s="533"/>
      <c r="G28" s="533"/>
      <c r="H28" s="533"/>
      <c r="I28" s="534"/>
    </row>
    <row r="29" spans="1:9" ht="15" customHeight="1" x14ac:dyDescent="0.25">
      <c r="A29" s="650" t="s">
        <v>391</v>
      </c>
      <c r="B29" s="506"/>
      <c r="C29" s="506"/>
      <c r="D29" s="506"/>
      <c r="E29" s="506" t="s">
        <v>610</v>
      </c>
      <c r="F29" s="506"/>
      <c r="G29" s="506"/>
      <c r="H29" s="506"/>
      <c r="I29" s="105">
        <v>3</v>
      </c>
    </row>
    <row r="30" spans="1:9" x14ac:dyDescent="0.25">
      <c r="A30" s="498" t="s">
        <v>226</v>
      </c>
      <c r="B30" s="499"/>
      <c r="C30" s="499"/>
      <c r="D30" s="499"/>
      <c r="E30" s="499" t="s">
        <v>84</v>
      </c>
      <c r="F30" s="499"/>
      <c r="G30" s="499"/>
      <c r="H30" s="499"/>
      <c r="I30" s="83">
        <v>3</v>
      </c>
    </row>
    <row r="31" spans="1:9" x14ac:dyDescent="0.25">
      <c r="A31" s="498" t="s">
        <v>225</v>
      </c>
      <c r="B31" s="499"/>
      <c r="C31" s="499"/>
      <c r="D31" s="499"/>
      <c r="E31" s="499" t="s">
        <v>229</v>
      </c>
      <c r="F31" s="499"/>
      <c r="G31" s="499"/>
      <c r="H31" s="499"/>
      <c r="I31" s="83">
        <v>3</v>
      </c>
    </row>
    <row r="32" spans="1:9" x14ac:dyDescent="0.25">
      <c r="A32" s="650" t="s">
        <v>1748</v>
      </c>
      <c r="B32" s="506"/>
      <c r="C32" s="506"/>
      <c r="D32" s="506"/>
      <c r="E32" s="646" t="s">
        <v>406</v>
      </c>
      <c r="F32" s="646"/>
      <c r="G32" s="646"/>
      <c r="H32" s="646"/>
      <c r="I32" s="105">
        <v>2</v>
      </c>
    </row>
    <row r="33" spans="1:9" x14ac:dyDescent="0.25">
      <c r="A33" s="650" t="s">
        <v>650</v>
      </c>
      <c r="B33" s="506"/>
      <c r="C33" s="506"/>
      <c r="D33" s="506"/>
      <c r="E33" s="506" t="s">
        <v>216</v>
      </c>
      <c r="F33" s="506"/>
      <c r="G33" s="506"/>
      <c r="H33" s="506"/>
      <c r="I33" s="105">
        <v>3</v>
      </c>
    </row>
    <row r="34" spans="1:9" x14ac:dyDescent="0.25">
      <c r="A34" s="650" t="s">
        <v>889</v>
      </c>
      <c r="B34" s="506"/>
      <c r="C34" s="506"/>
      <c r="D34" s="506"/>
      <c r="E34" s="506" t="s">
        <v>1749</v>
      </c>
      <c r="F34" s="506"/>
      <c r="G34" s="506"/>
      <c r="H34" s="506"/>
      <c r="I34" s="83">
        <v>1</v>
      </c>
    </row>
    <row r="35" spans="1:9" x14ac:dyDescent="0.25">
      <c r="A35" s="498" t="s">
        <v>39</v>
      </c>
      <c r="B35" s="499"/>
      <c r="C35" s="499"/>
      <c r="D35" s="499"/>
      <c r="E35" s="528" t="s">
        <v>2405</v>
      </c>
      <c r="F35" s="528"/>
      <c r="G35" s="528"/>
      <c r="H35" s="528"/>
      <c r="I35" s="83">
        <v>6</v>
      </c>
    </row>
    <row r="36" spans="1:9" x14ac:dyDescent="0.25">
      <c r="A36" s="501" t="s">
        <v>1388</v>
      </c>
      <c r="B36" s="501"/>
      <c r="C36" s="501"/>
      <c r="D36" s="501"/>
      <c r="E36" s="501"/>
      <c r="F36" s="501"/>
      <c r="G36" s="501"/>
      <c r="H36" s="501"/>
      <c r="I36" s="86">
        <f>SUM(I7:I9,I10:I15,I17:I19,I21:I22,I24:I27,I29:I35)</f>
        <v>61</v>
      </c>
    </row>
    <row r="37" spans="1:9" x14ac:dyDescent="0.25">
      <c r="A37" s="502" t="s">
        <v>6</v>
      </c>
      <c r="B37" s="502"/>
      <c r="C37" s="502"/>
      <c r="D37" s="502"/>
      <c r="E37" s="502"/>
      <c r="F37" s="502"/>
      <c r="G37" s="502"/>
      <c r="H37" s="502"/>
      <c r="I37" s="502"/>
    </row>
    <row r="38" spans="1:9" ht="26.25" customHeight="1" x14ac:dyDescent="0.25">
      <c r="A38" s="640" t="s">
        <v>2013</v>
      </c>
      <c r="B38" s="640"/>
      <c r="C38" s="640"/>
      <c r="D38" s="640"/>
      <c r="E38" s="640"/>
      <c r="F38" s="640"/>
      <c r="G38" s="640"/>
      <c r="H38" s="640"/>
      <c r="I38" s="640"/>
    </row>
    <row r="39" spans="1:9" x14ac:dyDescent="0.25">
      <c r="A39" s="527" t="s">
        <v>560</v>
      </c>
      <c r="B39" s="527"/>
      <c r="C39" s="527" t="s">
        <v>1361</v>
      </c>
      <c r="D39" s="527"/>
      <c r="E39" s="87"/>
      <c r="F39" s="87"/>
      <c r="G39" s="87"/>
      <c r="H39" s="87"/>
      <c r="I39" s="93"/>
    </row>
  </sheetData>
  <sheetProtection password="CA9D" sheet="1" objects="1" scenarios="1"/>
  <mergeCells count="64">
    <mergeCell ref="A37:I37"/>
    <mergeCell ref="A38:I38"/>
    <mergeCell ref="A25:D25"/>
    <mergeCell ref="E25:H25"/>
    <mergeCell ref="A30:D30"/>
    <mergeCell ref="E30:H30"/>
    <mergeCell ref="A36:H36"/>
    <mergeCell ref="A27:D27"/>
    <mergeCell ref="E27:H27"/>
    <mergeCell ref="A28:I28"/>
    <mergeCell ref="E26:H26"/>
    <mergeCell ref="A32:D32"/>
    <mergeCell ref="E32:H32"/>
    <mergeCell ref="A29:D29"/>
    <mergeCell ref="E29:H29"/>
    <mergeCell ref="A33:D33"/>
    <mergeCell ref="E33:H33"/>
    <mergeCell ref="A3:B3"/>
    <mergeCell ref="C3:I3"/>
    <mergeCell ref="A39:B39"/>
    <mergeCell ref="A34:D34"/>
    <mergeCell ref="E34:H34"/>
    <mergeCell ref="A26:D26"/>
    <mergeCell ref="A24:D24"/>
    <mergeCell ref="E24:H24"/>
    <mergeCell ref="A31:D31"/>
    <mergeCell ref="E31:H31"/>
    <mergeCell ref="A20:I20"/>
    <mergeCell ref="A21:D21"/>
    <mergeCell ref="E21:H21"/>
    <mergeCell ref="A22:D22"/>
    <mergeCell ref="E22:H22"/>
    <mergeCell ref="A23:I23"/>
    <mergeCell ref="A16:I16"/>
    <mergeCell ref="A17:D17"/>
    <mergeCell ref="E17:H17"/>
    <mergeCell ref="A18:D18"/>
    <mergeCell ref="E18:H18"/>
    <mergeCell ref="A19:D19"/>
    <mergeCell ref="E19:H19"/>
    <mergeCell ref="A11:D11"/>
    <mergeCell ref="E11:H11"/>
    <mergeCell ref="A15:D15"/>
    <mergeCell ref="E15:H15"/>
    <mergeCell ref="A13:D13"/>
    <mergeCell ref="E13:H13"/>
    <mergeCell ref="A12:D12"/>
    <mergeCell ref="E12:H12"/>
    <mergeCell ref="A35:D35"/>
    <mergeCell ref="E35:H35"/>
    <mergeCell ref="C39:D39"/>
    <mergeCell ref="A1:I1"/>
    <mergeCell ref="A2:I2"/>
    <mergeCell ref="A5:I5"/>
    <mergeCell ref="A6:I6"/>
    <mergeCell ref="A7:D7"/>
    <mergeCell ref="E7:H7"/>
    <mergeCell ref="A8:D8"/>
    <mergeCell ref="E8:H8"/>
    <mergeCell ref="A9:D9"/>
    <mergeCell ref="E9:H9"/>
    <mergeCell ref="A10:I10"/>
    <mergeCell ref="A14:D14"/>
    <mergeCell ref="E14:H14"/>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29"/>
  <sheetViews>
    <sheetView view="pageLayout" zoomScaleNormal="100" workbookViewId="0">
      <selection activeCell="A27" sqref="A27:I28"/>
    </sheetView>
  </sheetViews>
  <sheetFormatPr defaultColWidth="9.140625" defaultRowHeight="15" x14ac:dyDescent="0.25"/>
  <cols>
    <col min="1" max="8" width="9.140625" style="1"/>
    <col min="9" max="9" width="9.140625" style="2"/>
    <col min="10" max="16384" width="9.140625" style="1"/>
  </cols>
  <sheetData>
    <row r="1" spans="1:9" ht="14.65" x14ac:dyDescent="0.3">
      <c r="A1" s="447" t="s">
        <v>55</v>
      </c>
      <c r="B1" s="447"/>
      <c r="C1" s="447"/>
      <c r="D1" s="447"/>
      <c r="E1" s="447"/>
      <c r="F1" s="447"/>
      <c r="G1" s="447"/>
      <c r="H1" s="447"/>
      <c r="I1" s="447"/>
    </row>
    <row r="2" spans="1:9" ht="14.65" x14ac:dyDescent="0.3">
      <c r="A2" s="447" t="s">
        <v>31</v>
      </c>
      <c r="B2" s="447"/>
      <c r="C2" s="447"/>
      <c r="D2" s="447"/>
      <c r="E2" s="447"/>
      <c r="F2" s="447"/>
      <c r="G2" s="447"/>
      <c r="H2" s="447"/>
      <c r="I2" s="447"/>
    </row>
    <row r="3" spans="1:9" ht="14.65" x14ac:dyDescent="0.3">
      <c r="A3" s="519" t="s">
        <v>27</v>
      </c>
      <c r="B3" s="520"/>
      <c r="C3" s="520" t="s">
        <v>82</v>
      </c>
      <c r="D3" s="520"/>
      <c r="E3" s="520"/>
      <c r="F3" s="520"/>
      <c r="G3" s="520"/>
      <c r="H3" s="520"/>
      <c r="I3" s="521"/>
    </row>
    <row r="4" spans="1:9" ht="14.65" x14ac:dyDescent="0.3">
      <c r="A4" s="81" t="s">
        <v>29</v>
      </c>
      <c r="B4" s="154" t="s">
        <v>96</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c r="B8" s="499"/>
      <c r="C8" s="499"/>
      <c r="D8" s="499"/>
      <c r="E8" s="499"/>
      <c r="F8" s="499"/>
      <c r="G8" s="499"/>
      <c r="H8" s="499"/>
      <c r="I8" s="83"/>
    </row>
    <row r="9" spans="1:9" ht="14.65" x14ac:dyDescent="0.3">
      <c r="A9" s="532" t="s">
        <v>43</v>
      </c>
      <c r="B9" s="533"/>
      <c r="C9" s="533"/>
      <c r="D9" s="533"/>
      <c r="E9" s="533"/>
      <c r="F9" s="533"/>
      <c r="G9" s="533"/>
      <c r="H9" s="533"/>
      <c r="I9" s="534"/>
    </row>
    <row r="10" spans="1:9" ht="29.25" customHeight="1" x14ac:dyDescent="0.3">
      <c r="A10" s="538" t="s">
        <v>13</v>
      </c>
      <c r="B10" s="539"/>
      <c r="C10" s="539"/>
      <c r="D10" s="539"/>
      <c r="E10" s="499" t="s">
        <v>75</v>
      </c>
      <c r="F10" s="499"/>
      <c r="G10" s="499"/>
      <c r="H10" s="499"/>
      <c r="I10" s="83">
        <v>3</v>
      </c>
    </row>
    <row r="11" spans="1:9" ht="30" customHeight="1" x14ac:dyDescent="0.25">
      <c r="A11" s="504" t="s">
        <v>138</v>
      </c>
      <c r="B11" s="505"/>
      <c r="C11" s="505"/>
      <c r="D11" s="505"/>
      <c r="E11" s="499" t="s">
        <v>76</v>
      </c>
      <c r="F11" s="499"/>
      <c r="G11" s="499"/>
      <c r="H11" s="499"/>
      <c r="I11" s="83">
        <v>6</v>
      </c>
    </row>
    <row r="12" spans="1:9" ht="29.25" customHeight="1" x14ac:dyDescent="0.25">
      <c r="A12" s="504" t="s">
        <v>10</v>
      </c>
      <c r="B12" s="505"/>
      <c r="C12" s="505"/>
      <c r="D12" s="505"/>
      <c r="E12" s="512" t="s">
        <v>74</v>
      </c>
      <c r="F12" s="512"/>
      <c r="G12" s="512"/>
      <c r="H12" s="512"/>
      <c r="I12" s="83">
        <v>6</v>
      </c>
    </row>
    <row r="13" spans="1:9" ht="30" customHeight="1" x14ac:dyDescent="0.25">
      <c r="A13" s="504" t="s">
        <v>11</v>
      </c>
      <c r="B13" s="505"/>
      <c r="C13" s="505"/>
      <c r="D13" s="505"/>
      <c r="E13" s="499" t="s">
        <v>877</v>
      </c>
      <c r="F13" s="499"/>
      <c r="G13" s="499"/>
      <c r="H13" s="499"/>
      <c r="I13" s="83">
        <v>6</v>
      </c>
    </row>
    <row r="14" spans="1:9" x14ac:dyDescent="0.25">
      <c r="A14" s="504" t="s">
        <v>77</v>
      </c>
      <c r="B14" s="505"/>
      <c r="C14" s="505"/>
      <c r="D14" s="505"/>
      <c r="E14" s="499" t="s">
        <v>78</v>
      </c>
      <c r="F14" s="499"/>
      <c r="G14" s="499"/>
      <c r="H14" s="499"/>
      <c r="I14" s="83">
        <v>3</v>
      </c>
    </row>
    <row r="15" spans="1:9" x14ac:dyDescent="0.25">
      <c r="A15" s="498"/>
      <c r="B15" s="499"/>
      <c r="C15" s="499"/>
      <c r="D15" s="499"/>
      <c r="E15" s="499"/>
      <c r="F15" s="499"/>
      <c r="G15" s="499"/>
      <c r="H15" s="499"/>
      <c r="I15" s="83"/>
    </row>
    <row r="16" spans="1:9" x14ac:dyDescent="0.25">
      <c r="A16" s="532" t="s">
        <v>1582</v>
      </c>
      <c r="B16" s="533"/>
      <c r="C16" s="533"/>
      <c r="D16" s="533"/>
      <c r="E16" s="533"/>
      <c r="F16" s="533"/>
      <c r="G16" s="533"/>
      <c r="H16" s="533"/>
      <c r="I16" s="534"/>
    </row>
    <row r="17" spans="1:9" ht="15" customHeight="1" x14ac:dyDescent="0.25">
      <c r="A17" s="498" t="s">
        <v>37</v>
      </c>
      <c r="B17" s="499"/>
      <c r="C17" s="499"/>
      <c r="D17" s="499"/>
      <c r="E17" s="499" t="s">
        <v>83</v>
      </c>
      <c r="F17" s="499"/>
      <c r="G17" s="499"/>
      <c r="H17" s="499"/>
      <c r="I17" s="83">
        <v>8</v>
      </c>
    </row>
    <row r="18" spans="1:9" x14ac:dyDescent="0.25">
      <c r="A18" s="498" t="s">
        <v>79</v>
      </c>
      <c r="B18" s="499"/>
      <c r="C18" s="499"/>
      <c r="D18" s="499"/>
      <c r="E18" s="499"/>
      <c r="F18" s="499"/>
      <c r="G18" s="499"/>
      <c r="H18" s="499"/>
      <c r="I18" s="83">
        <v>3</v>
      </c>
    </row>
    <row r="19" spans="1:9" x14ac:dyDescent="0.25">
      <c r="A19" s="498"/>
      <c r="B19" s="499"/>
      <c r="C19" s="499"/>
      <c r="D19" s="499"/>
      <c r="E19" s="499"/>
      <c r="F19" s="499"/>
      <c r="G19" s="499"/>
      <c r="H19" s="499"/>
      <c r="I19" s="83"/>
    </row>
    <row r="20" spans="1:9" x14ac:dyDescent="0.25">
      <c r="A20" s="532" t="s">
        <v>3</v>
      </c>
      <c r="B20" s="533"/>
      <c r="C20" s="533"/>
      <c r="D20" s="533"/>
      <c r="E20" s="533"/>
      <c r="F20" s="533"/>
      <c r="G20" s="533"/>
      <c r="H20" s="533"/>
      <c r="I20" s="534"/>
    </row>
    <row r="21" spans="1:9" ht="30.95" customHeight="1" x14ac:dyDescent="0.25">
      <c r="A21" s="504" t="s">
        <v>805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ht="31.5" customHeight="1" x14ac:dyDescent="0.25">
      <c r="A24" s="504" t="s">
        <v>39</v>
      </c>
      <c r="B24" s="505"/>
      <c r="C24" s="505"/>
      <c r="D24" s="505"/>
      <c r="E24" s="528" t="s">
        <v>2408</v>
      </c>
      <c r="F24" s="528"/>
      <c r="G24" s="528"/>
      <c r="H24" s="528"/>
      <c r="I24" s="83">
        <v>12</v>
      </c>
    </row>
    <row r="25" spans="1:9" x14ac:dyDescent="0.25">
      <c r="A25" s="498" t="s">
        <v>4</v>
      </c>
      <c r="B25" s="499"/>
      <c r="C25" s="499"/>
      <c r="D25" s="499"/>
      <c r="E25" s="499"/>
      <c r="F25" s="499"/>
      <c r="G25" s="499"/>
      <c r="H25" s="499"/>
      <c r="I25" s="83">
        <v>6</v>
      </c>
    </row>
    <row r="26" spans="1:9" x14ac:dyDescent="0.25">
      <c r="A26" s="516" t="s">
        <v>1543</v>
      </c>
      <c r="B26" s="517"/>
      <c r="C26" s="517"/>
      <c r="D26" s="517"/>
      <c r="E26" s="517"/>
      <c r="F26" s="517"/>
      <c r="G26" s="517"/>
      <c r="H26" s="517"/>
      <c r="I26" s="86">
        <f>SUM(I24:I25,I22:I22,I21:I21,I17:I18,I10:I15,I7:I8)</f>
        <v>62</v>
      </c>
    </row>
    <row r="27" spans="1:9" x14ac:dyDescent="0.25">
      <c r="A27" s="502" t="s">
        <v>6</v>
      </c>
      <c r="B27" s="502"/>
      <c r="C27" s="502"/>
      <c r="D27" s="502"/>
      <c r="E27" s="502"/>
      <c r="F27" s="502"/>
      <c r="G27" s="502"/>
      <c r="H27" s="502"/>
      <c r="I27" s="502"/>
    </row>
    <row r="28" spans="1:9" ht="46.5" customHeight="1" x14ac:dyDescent="0.25">
      <c r="A28" s="503" t="s">
        <v>830</v>
      </c>
      <c r="B28" s="503"/>
      <c r="C28" s="503"/>
      <c r="D28" s="503"/>
      <c r="E28" s="503"/>
      <c r="F28" s="503"/>
      <c r="G28" s="503"/>
      <c r="H28" s="503"/>
      <c r="I28" s="503"/>
    </row>
    <row r="29" spans="1:9" x14ac:dyDescent="0.25">
      <c r="A29" s="527" t="s">
        <v>560</v>
      </c>
      <c r="B29" s="527"/>
      <c r="C29" s="527" t="s">
        <v>1361</v>
      </c>
      <c r="D29" s="527"/>
      <c r="E29" s="87"/>
      <c r="F29" s="87"/>
      <c r="G29" s="87"/>
      <c r="H29" s="87"/>
      <c r="I29" s="93"/>
    </row>
  </sheetData>
  <sheetProtection password="CA9D" sheet="1" objects="1" scenarios="1"/>
  <customSheetViews>
    <customSheetView guid="{022E2234-83BE-4D7B-BB24-4FD8BB71909D}" showPageBreaks="1" view="pageLayout" topLeftCell="A10">
      <selection activeCell="B29" sqref="B29"/>
      <pageMargins left="1" right="1" top="0.65625" bottom="0.69791666666666663" header="0.5" footer="0.5"/>
      <pageSetup orientation="portrait" r:id="rId1"/>
    </customSheetView>
  </customSheetViews>
  <mergeCells count="45">
    <mergeCell ref="A1:I1"/>
    <mergeCell ref="A2:I2"/>
    <mergeCell ref="A5:I5"/>
    <mergeCell ref="A6:I6"/>
    <mergeCell ref="A7:D7"/>
    <mergeCell ref="E7:H7"/>
    <mergeCell ref="A14:D14"/>
    <mergeCell ref="E14:H14"/>
    <mergeCell ref="A8:D8"/>
    <mergeCell ref="E8:H8"/>
    <mergeCell ref="A9:I9"/>
    <mergeCell ref="A10:D10"/>
    <mergeCell ref="E10:H10"/>
    <mergeCell ref="A13:D13"/>
    <mergeCell ref="E13:H13"/>
    <mergeCell ref="A12:D12"/>
    <mergeCell ref="E12:H12"/>
    <mergeCell ref="A11:D11"/>
    <mergeCell ref="E11:H11"/>
    <mergeCell ref="A21:D21"/>
    <mergeCell ref="E21:H21"/>
    <mergeCell ref="A26:H26"/>
    <mergeCell ref="A27:I27"/>
    <mergeCell ref="A28:I28"/>
    <mergeCell ref="A22:D22"/>
    <mergeCell ref="E22:H22"/>
    <mergeCell ref="A23:I23"/>
    <mergeCell ref="A24:D24"/>
    <mergeCell ref="E24:H24"/>
    <mergeCell ref="C29:D29"/>
    <mergeCell ref="A29:B29"/>
    <mergeCell ref="A3:B3"/>
    <mergeCell ref="C3:I3"/>
    <mergeCell ref="A18:D18"/>
    <mergeCell ref="E18:H18"/>
    <mergeCell ref="A15:D15"/>
    <mergeCell ref="E15:H15"/>
    <mergeCell ref="A16:I16"/>
    <mergeCell ref="A17:D17"/>
    <mergeCell ref="E17:H17"/>
    <mergeCell ref="A19:D19"/>
    <mergeCell ref="E19:H19"/>
    <mergeCell ref="A25:D25"/>
    <mergeCell ref="E25:H25"/>
    <mergeCell ref="A20:I20"/>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2"/>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29"/>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47" t="s">
        <v>604</v>
      </c>
      <c r="B1" s="447"/>
      <c r="C1" s="447"/>
      <c r="D1" s="447"/>
      <c r="E1" s="447"/>
      <c r="F1" s="447"/>
      <c r="G1" s="447"/>
      <c r="H1" s="447"/>
      <c r="I1" s="447"/>
    </row>
    <row r="2" spans="1:9" ht="14.65" x14ac:dyDescent="0.3">
      <c r="A2" s="447" t="s">
        <v>625</v>
      </c>
      <c r="B2" s="447"/>
      <c r="C2" s="447"/>
      <c r="D2" s="447"/>
      <c r="E2" s="447"/>
      <c r="F2" s="447"/>
      <c r="G2" s="447"/>
      <c r="H2" s="447"/>
      <c r="I2" s="447"/>
    </row>
    <row r="3" spans="1:9" x14ac:dyDescent="0.25">
      <c r="A3" s="519" t="s">
        <v>27</v>
      </c>
      <c r="B3" s="520"/>
      <c r="C3" s="520" t="s">
        <v>393</v>
      </c>
      <c r="D3" s="520"/>
      <c r="E3" s="520"/>
      <c r="F3" s="520"/>
      <c r="G3" s="520"/>
      <c r="H3" s="520"/>
      <c r="I3" s="521"/>
    </row>
    <row r="4" spans="1:9" x14ac:dyDescent="0.25">
      <c r="A4" s="81" t="s">
        <v>29</v>
      </c>
      <c r="B4" s="670" t="s">
        <v>601</v>
      </c>
      <c r="C4" s="670"/>
      <c r="D4" s="670"/>
      <c r="E4" s="670"/>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25">
      <c r="A7" s="498" t="s">
        <v>363</v>
      </c>
      <c r="B7" s="499"/>
      <c r="C7" s="499"/>
      <c r="D7" s="499"/>
      <c r="E7" s="499" t="s">
        <v>8</v>
      </c>
      <c r="F7" s="499"/>
      <c r="G7" s="499"/>
      <c r="H7" s="499"/>
      <c r="I7" s="83">
        <v>6</v>
      </c>
    </row>
    <row r="8" spans="1:9" ht="28.5" customHeight="1" x14ac:dyDescent="0.25">
      <c r="A8" s="498" t="s">
        <v>1695</v>
      </c>
      <c r="B8" s="499"/>
      <c r="C8" s="499"/>
      <c r="D8" s="499"/>
      <c r="E8" s="505" t="s">
        <v>1694</v>
      </c>
      <c r="F8" s="505"/>
      <c r="G8" s="505"/>
      <c r="H8" s="505"/>
      <c r="I8" s="83">
        <v>3</v>
      </c>
    </row>
    <row r="9" spans="1:9" x14ac:dyDescent="0.25">
      <c r="A9" s="650"/>
      <c r="B9" s="506"/>
      <c r="C9" s="506"/>
      <c r="D9" s="506"/>
      <c r="E9" s="506"/>
      <c r="F9" s="506"/>
      <c r="G9" s="506"/>
      <c r="H9" s="506"/>
      <c r="I9" s="105"/>
    </row>
    <row r="10" spans="1:9" ht="15" customHeight="1" x14ac:dyDescent="0.25">
      <c r="A10" s="666" t="s">
        <v>43</v>
      </c>
      <c r="B10" s="667"/>
      <c r="C10" s="667"/>
      <c r="D10" s="667"/>
      <c r="E10" s="667"/>
      <c r="F10" s="667"/>
      <c r="G10" s="667"/>
      <c r="H10" s="667"/>
      <c r="I10" s="668"/>
    </row>
    <row r="11" spans="1:9" ht="30.95" customHeight="1" x14ac:dyDescent="0.25">
      <c r="A11" s="645" t="s">
        <v>13</v>
      </c>
      <c r="B11" s="646"/>
      <c r="C11" s="646"/>
      <c r="D11" s="646"/>
      <c r="E11" s="506" t="s">
        <v>654</v>
      </c>
      <c r="F11" s="506"/>
      <c r="G11" s="506"/>
      <c r="H11" s="506"/>
      <c r="I11" s="105">
        <v>3</v>
      </c>
    </row>
    <row r="12" spans="1:9" ht="30.95" customHeight="1" x14ac:dyDescent="0.25">
      <c r="A12" s="645" t="s">
        <v>727</v>
      </c>
      <c r="B12" s="646"/>
      <c r="C12" s="646"/>
      <c r="D12" s="646"/>
      <c r="E12" s="506" t="s">
        <v>1701</v>
      </c>
      <c r="F12" s="506"/>
      <c r="G12" s="506"/>
      <c r="H12" s="506"/>
      <c r="I12" s="105">
        <v>6</v>
      </c>
    </row>
    <row r="13" spans="1:9" ht="30" customHeight="1" x14ac:dyDescent="0.25">
      <c r="A13" s="645" t="s">
        <v>10</v>
      </c>
      <c r="B13" s="646"/>
      <c r="C13" s="646"/>
      <c r="D13" s="646"/>
      <c r="E13" s="506" t="s">
        <v>394</v>
      </c>
      <c r="F13" s="506"/>
      <c r="G13" s="506"/>
      <c r="H13" s="506"/>
      <c r="I13" s="105">
        <v>12</v>
      </c>
    </row>
    <row r="14" spans="1:9" ht="30" customHeight="1" x14ac:dyDescent="0.25">
      <c r="A14" s="645" t="s">
        <v>11</v>
      </c>
      <c r="B14" s="646"/>
      <c r="C14" s="646"/>
      <c r="D14" s="646"/>
      <c r="E14" s="506" t="s">
        <v>159</v>
      </c>
      <c r="F14" s="506"/>
      <c r="G14" s="506"/>
      <c r="H14" s="506"/>
      <c r="I14" s="105">
        <v>6</v>
      </c>
    </row>
    <row r="15" spans="1:9" ht="15" customHeight="1" x14ac:dyDescent="0.25">
      <c r="A15" s="645" t="s">
        <v>212</v>
      </c>
      <c r="B15" s="646"/>
      <c r="C15" s="646"/>
      <c r="D15" s="646"/>
      <c r="E15" s="506" t="s">
        <v>12</v>
      </c>
      <c r="F15" s="506"/>
      <c r="G15" s="506"/>
      <c r="H15" s="506"/>
      <c r="I15" s="105">
        <v>3</v>
      </c>
    </row>
    <row r="16" spans="1:9" ht="15" customHeight="1" x14ac:dyDescent="0.25">
      <c r="A16" s="650"/>
      <c r="B16" s="506"/>
      <c r="C16" s="506"/>
      <c r="D16" s="506"/>
      <c r="E16" s="506"/>
      <c r="F16" s="506"/>
      <c r="G16" s="506"/>
      <c r="H16" s="506"/>
      <c r="I16" s="105"/>
    </row>
    <row r="17" spans="1:9" x14ac:dyDescent="0.25">
      <c r="A17" s="666" t="s">
        <v>125</v>
      </c>
      <c r="B17" s="667"/>
      <c r="C17" s="667"/>
      <c r="D17" s="667"/>
      <c r="E17" s="667"/>
      <c r="F17" s="667"/>
      <c r="G17" s="667"/>
      <c r="H17" s="667"/>
      <c r="I17" s="668"/>
    </row>
    <row r="18" spans="1:9" ht="31.5" customHeight="1" x14ac:dyDescent="0.25">
      <c r="A18" s="645" t="s">
        <v>617</v>
      </c>
      <c r="B18" s="646"/>
      <c r="C18" s="646"/>
      <c r="D18" s="646"/>
      <c r="E18" s="506" t="s">
        <v>2418</v>
      </c>
      <c r="F18" s="506"/>
      <c r="G18" s="506"/>
      <c r="H18" s="506"/>
      <c r="I18" s="105">
        <v>8</v>
      </c>
    </row>
    <row r="19" spans="1:9" x14ac:dyDescent="0.25">
      <c r="A19" s="498"/>
      <c r="B19" s="499"/>
      <c r="C19" s="499"/>
      <c r="D19" s="499"/>
      <c r="E19" s="499"/>
      <c r="F19" s="499"/>
      <c r="G19" s="499"/>
      <c r="H19" s="499"/>
      <c r="I19" s="83"/>
    </row>
    <row r="20" spans="1:9" ht="15" customHeight="1" x14ac:dyDescent="0.25">
      <c r="A20" s="532" t="s">
        <v>3</v>
      </c>
      <c r="B20" s="533"/>
      <c r="C20" s="533"/>
      <c r="D20" s="533"/>
      <c r="E20" s="533"/>
      <c r="F20" s="533"/>
      <c r="G20" s="533"/>
      <c r="H20" s="533"/>
      <c r="I20" s="534"/>
    </row>
    <row r="21" spans="1:9" ht="30" customHeight="1" x14ac:dyDescent="0.25">
      <c r="A21" s="504" t="s">
        <v>15</v>
      </c>
      <c r="B21" s="505"/>
      <c r="C21" s="505"/>
      <c r="D21" s="505"/>
      <c r="E21" s="499" t="s">
        <v>80</v>
      </c>
      <c r="F21" s="499"/>
      <c r="G21" s="499"/>
      <c r="H21" s="499"/>
      <c r="I21" s="83">
        <v>3</v>
      </c>
    </row>
    <row r="22" spans="1:9" x14ac:dyDescent="0.25">
      <c r="A22" s="498"/>
      <c r="B22" s="499"/>
      <c r="C22" s="499"/>
      <c r="D22" s="499"/>
      <c r="E22" s="499"/>
      <c r="F22" s="499"/>
      <c r="G22" s="499"/>
      <c r="H22" s="499"/>
      <c r="I22" s="83"/>
    </row>
    <row r="23" spans="1:9" x14ac:dyDescent="0.25">
      <c r="A23" s="532" t="s">
        <v>18</v>
      </c>
      <c r="B23" s="533"/>
      <c r="C23" s="533"/>
      <c r="D23" s="533"/>
      <c r="E23" s="533"/>
      <c r="F23" s="533"/>
      <c r="G23" s="533"/>
      <c r="H23" s="533"/>
      <c r="I23" s="534"/>
    </row>
    <row r="24" spans="1:9" x14ac:dyDescent="0.25">
      <c r="A24" s="498" t="s">
        <v>618</v>
      </c>
      <c r="B24" s="499"/>
      <c r="C24" s="499"/>
      <c r="D24" s="499"/>
      <c r="E24" s="499" t="s">
        <v>765</v>
      </c>
      <c r="F24" s="499"/>
      <c r="G24" s="499"/>
      <c r="H24" s="499"/>
      <c r="I24" s="83">
        <v>3</v>
      </c>
    </row>
    <row r="25" spans="1:9" x14ac:dyDescent="0.25">
      <c r="A25" s="498" t="s">
        <v>4</v>
      </c>
      <c r="B25" s="499"/>
      <c r="C25" s="499"/>
      <c r="D25" s="499"/>
      <c r="E25" s="499"/>
      <c r="F25" s="499"/>
      <c r="G25" s="499"/>
      <c r="H25" s="499"/>
      <c r="I25" s="83">
        <v>9</v>
      </c>
    </row>
    <row r="26" spans="1:9" x14ac:dyDescent="0.25">
      <c r="A26" s="501" t="s">
        <v>1390</v>
      </c>
      <c r="B26" s="501"/>
      <c r="C26" s="501"/>
      <c r="D26" s="501"/>
      <c r="E26" s="501"/>
      <c r="F26" s="501"/>
      <c r="G26" s="501"/>
      <c r="H26" s="501"/>
      <c r="I26" s="86">
        <f>SUM(I24:I25,I21:I22,I18,I11:I16,I7:I9)</f>
        <v>62</v>
      </c>
    </row>
    <row r="27" spans="1:9" x14ac:dyDescent="0.25">
      <c r="A27" s="502" t="s">
        <v>6</v>
      </c>
      <c r="B27" s="502"/>
      <c r="C27" s="502"/>
      <c r="D27" s="502"/>
      <c r="E27" s="502"/>
      <c r="F27" s="502"/>
      <c r="G27" s="502"/>
      <c r="H27" s="502"/>
      <c r="I27" s="502"/>
    </row>
    <row r="28" spans="1:9" ht="29.25" customHeight="1" x14ac:dyDescent="0.25">
      <c r="A28" s="503" t="s">
        <v>2013</v>
      </c>
      <c r="B28" s="503"/>
      <c r="C28" s="503"/>
      <c r="D28" s="503"/>
      <c r="E28" s="503"/>
      <c r="F28" s="503"/>
      <c r="G28" s="503"/>
      <c r="H28" s="503"/>
      <c r="I28" s="503"/>
    </row>
    <row r="29" spans="1:9" x14ac:dyDescent="0.25">
      <c r="A29" s="527" t="s">
        <v>560</v>
      </c>
      <c r="B29" s="527"/>
      <c r="C29" s="527" t="s">
        <v>1361</v>
      </c>
      <c r="D29" s="527"/>
      <c r="E29" s="87"/>
      <c r="F29" s="87"/>
      <c r="G29" s="87"/>
      <c r="H29" s="87"/>
      <c r="I29" s="93"/>
    </row>
  </sheetData>
  <sheetProtection password="CA9D" sheet="1" objects="1" scenarios="1"/>
  <mergeCells count="46">
    <mergeCell ref="A12:D12"/>
    <mergeCell ref="E18:H18"/>
    <mergeCell ref="A29:B29"/>
    <mergeCell ref="A22:D22"/>
    <mergeCell ref="E22:H22"/>
    <mergeCell ref="A26:H26"/>
    <mergeCell ref="A27:I27"/>
    <mergeCell ref="E15:H15"/>
    <mergeCell ref="A13:D13"/>
    <mergeCell ref="E13:H13"/>
    <mergeCell ref="A18:D18"/>
    <mergeCell ref="A15:D15"/>
    <mergeCell ref="E12:H12"/>
    <mergeCell ref="A16:D16"/>
    <mergeCell ref="E16:H16"/>
    <mergeCell ref="A17:I17"/>
    <mergeCell ref="C29:D29"/>
    <mergeCell ref="A14:D14"/>
    <mergeCell ref="E14:H14"/>
    <mergeCell ref="A23:I23"/>
    <mergeCell ref="A20:I20"/>
    <mergeCell ref="A21:D21"/>
    <mergeCell ref="E21:H21"/>
    <mergeCell ref="A19:D19"/>
    <mergeCell ref="E19:H19"/>
    <mergeCell ref="A28:I28"/>
    <mergeCell ref="A24:D24"/>
    <mergeCell ref="E24:H24"/>
    <mergeCell ref="A25:D25"/>
    <mergeCell ref="E25:H25"/>
    <mergeCell ref="A11:D11"/>
    <mergeCell ref="E11:H11"/>
    <mergeCell ref="A1:I1"/>
    <mergeCell ref="A2:I2"/>
    <mergeCell ref="A5:I5"/>
    <mergeCell ref="A6:I6"/>
    <mergeCell ref="A7:D7"/>
    <mergeCell ref="E7:H7"/>
    <mergeCell ref="A8:D8"/>
    <mergeCell ref="E8:H8"/>
    <mergeCell ref="A9:D9"/>
    <mergeCell ref="E9:H9"/>
    <mergeCell ref="A10:I10"/>
    <mergeCell ref="A3:B3"/>
    <mergeCell ref="C3:I3"/>
    <mergeCell ref="B4:E4"/>
  </mergeCells>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30"/>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3">
      <c r="A1" s="447" t="s">
        <v>604</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469</v>
      </c>
      <c r="D3" s="520"/>
      <c r="E3" s="520"/>
      <c r="F3" s="520"/>
      <c r="G3" s="520"/>
      <c r="H3" s="520"/>
      <c r="I3" s="521"/>
    </row>
    <row r="4" spans="1:9" x14ac:dyDescent="0.25">
      <c r="A4" s="81" t="s">
        <v>29</v>
      </c>
      <c r="B4" s="670" t="s">
        <v>600</v>
      </c>
      <c r="C4" s="670"/>
      <c r="D4" s="670"/>
      <c r="E4" s="670"/>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572"/>
      <c r="B9" s="512"/>
      <c r="C9" s="512"/>
      <c r="D9" s="512"/>
      <c r="E9" s="512"/>
      <c r="F9" s="512"/>
      <c r="G9" s="512"/>
      <c r="H9" s="512"/>
      <c r="I9" s="103"/>
    </row>
    <row r="10" spans="1:9" ht="14.65" x14ac:dyDescent="0.3">
      <c r="A10" s="641" t="s">
        <v>43</v>
      </c>
      <c r="B10" s="642"/>
      <c r="C10" s="642"/>
      <c r="D10" s="642"/>
      <c r="E10" s="642"/>
      <c r="F10" s="642"/>
      <c r="G10" s="642"/>
      <c r="H10" s="642"/>
      <c r="I10" s="643"/>
    </row>
    <row r="11" spans="1:9" ht="15" customHeight="1" x14ac:dyDescent="0.3">
      <c r="A11" s="538" t="s">
        <v>13</v>
      </c>
      <c r="B11" s="539"/>
      <c r="C11" s="539"/>
      <c r="D11" s="539"/>
      <c r="E11" s="512" t="s">
        <v>401</v>
      </c>
      <c r="F11" s="512"/>
      <c r="G11" s="512"/>
      <c r="H11" s="512"/>
      <c r="I11" s="103">
        <v>3</v>
      </c>
    </row>
    <row r="12" spans="1:9" ht="30" customHeight="1" x14ac:dyDescent="0.3">
      <c r="A12" s="538" t="s">
        <v>10</v>
      </c>
      <c r="B12" s="539"/>
      <c r="C12" s="539"/>
      <c r="D12" s="539"/>
      <c r="E12" s="512" t="s">
        <v>74</v>
      </c>
      <c r="F12" s="512"/>
      <c r="G12" s="512"/>
      <c r="H12" s="512"/>
      <c r="I12" s="103">
        <v>6</v>
      </c>
    </row>
    <row r="13" spans="1:9" ht="14.65" x14ac:dyDescent="0.3">
      <c r="A13" s="538" t="s">
        <v>11</v>
      </c>
      <c r="B13" s="539"/>
      <c r="C13" s="539"/>
      <c r="D13" s="539"/>
      <c r="E13" s="512" t="s">
        <v>462</v>
      </c>
      <c r="F13" s="512"/>
      <c r="G13" s="512"/>
      <c r="H13" s="512"/>
      <c r="I13" s="103">
        <v>6</v>
      </c>
    </row>
    <row r="14" spans="1:9" ht="14.65" x14ac:dyDescent="0.3">
      <c r="A14" s="538" t="s">
        <v>152</v>
      </c>
      <c r="B14" s="539"/>
      <c r="C14" s="539"/>
      <c r="D14" s="539"/>
      <c r="E14" s="512" t="s">
        <v>466</v>
      </c>
      <c r="F14" s="512"/>
      <c r="G14" s="512"/>
      <c r="H14" s="512"/>
      <c r="I14" s="103">
        <v>3</v>
      </c>
    </row>
    <row r="15" spans="1:9" ht="15" customHeight="1" x14ac:dyDescent="0.3">
      <c r="A15" s="538" t="s">
        <v>212</v>
      </c>
      <c r="B15" s="539"/>
      <c r="C15" s="539"/>
      <c r="D15" s="539"/>
      <c r="E15" s="512" t="s">
        <v>12</v>
      </c>
      <c r="F15" s="512"/>
      <c r="G15" s="512"/>
      <c r="H15" s="512"/>
      <c r="I15" s="103">
        <v>3</v>
      </c>
    </row>
    <row r="16" spans="1:9" ht="15" customHeight="1" x14ac:dyDescent="0.25">
      <c r="A16" s="538" t="s">
        <v>727</v>
      </c>
      <c r="B16" s="539"/>
      <c r="C16" s="539"/>
      <c r="D16" s="539"/>
      <c r="E16" s="512" t="s">
        <v>619</v>
      </c>
      <c r="F16" s="512"/>
      <c r="G16" s="512"/>
      <c r="H16" s="512"/>
      <c r="I16" s="103">
        <v>3</v>
      </c>
    </row>
    <row r="17" spans="1:9" ht="14.65" x14ac:dyDescent="0.3">
      <c r="A17" s="572"/>
      <c r="B17" s="512"/>
      <c r="C17" s="512"/>
      <c r="D17" s="512"/>
      <c r="E17" s="512"/>
      <c r="F17" s="512"/>
      <c r="G17" s="512"/>
      <c r="H17" s="512"/>
      <c r="I17" s="103"/>
    </row>
    <row r="18" spans="1:9" x14ac:dyDescent="0.25">
      <c r="A18" s="641" t="s">
        <v>125</v>
      </c>
      <c r="B18" s="642"/>
      <c r="C18" s="642"/>
      <c r="D18" s="642"/>
      <c r="E18" s="642"/>
      <c r="F18" s="642"/>
      <c r="G18" s="642"/>
      <c r="H18" s="642"/>
      <c r="I18" s="643"/>
    </row>
    <row r="19" spans="1:9" x14ac:dyDescent="0.25">
      <c r="A19" s="538" t="s">
        <v>617</v>
      </c>
      <c r="B19" s="539"/>
      <c r="C19" s="539"/>
      <c r="D19" s="539"/>
      <c r="E19" s="507" t="s">
        <v>2419</v>
      </c>
      <c r="F19" s="507"/>
      <c r="G19" s="507"/>
      <c r="H19" s="507"/>
      <c r="I19" s="103">
        <v>8</v>
      </c>
    </row>
    <row r="20" spans="1:9" ht="15" customHeight="1" x14ac:dyDescent="0.25">
      <c r="A20" s="498"/>
      <c r="B20" s="499"/>
      <c r="C20" s="499"/>
      <c r="D20" s="499"/>
      <c r="E20" s="499"/>
      <c r="F20" s="499"/>
      <c r="G20" s="499"/>
      <c r="H20" s="499"/>
      <c r="I20" s="83"/>
    </row>
    <row r="21" spans="1:9" ht="15" customHeight="1" x14ac:dyDescent="0.3">
      <c r="A21" s="532" t="s">
        <v>3</v>
      </c>
      <c r="B21" s="533"/>
      <c r="C21" s="533"/>
      <c r="D21" s="533"/>
      <c r="E21" s="533"/>
      <c r="F21" s="533"/>
      <c r="G21" s="533"/>
      <c r="H21" s="533"/>
      <c r="I21" s="534"/>
    </row>
    <row r="22" spans="1:9" ht="31.7" customHeight="1" x14ac:dyDescent="0.3">
      <c r="A22" s="504" t="s">
        <v>15</v>
      </c>
      <c r="B22" s="505"/>
      <c r="C22" s="505"/>
      <c r="D22" s="505"/>
      <c r="E22" s="499" t="s">
        <v>80</v>
      </c>
      <c r="F22" s="499"/>
      <c r="G22" s="499"/>
      <c r="H22" s="499"/>
      <c r="I22" s="83">
        <v>3</v>
      </c>
    </row>
    <row r="23" spans="1:9" x14ac:dyDescent="0.25">
      <c r="A23" s="498"/>
      <c r="B23" s="499"/>
      <c r="C23" s="499"/>
      <c r="D23" s="499"/>
      <c r="E23" s="499"/>
      <c r="F23" s="499"/>
      <c r="G23" s="499"/>
      <c r="H23" s="499"/>
      <c r="I23" s="83"/>
    </row>
    <row r="24" spans="1:9" x14ac:dyDescent="0.25">
      <c r="A24" s="532" t="s">
        <v>18</v>
      </c>
      <c r="B24" s="533"/>
      <c r="C24" s="533"/>
      <c r="D24" s="533"/>
      <c r="E24" s="533"/>
      <c r="F24" s="533"/>
      <c r="G24" s="533"/>
      <c r="H24" s="533"/>
      <c r="I24" s="534"/>
    </row>
    <row r="25" spans="1:9" ht="15" customHeight="1" x14ac:dyDescent="0.25">
      <c r="A25" s="498" t="s">
        <v>39</v>
      </c>
      <c r="B25" s="499"/>
      <c r="C25" s="499"/>
      <c r="D25" s="499"/>
      <c r="E25" s="528" t="s">
        <v>2405</v>
      </c>
      <c r="F25" s="528"/>
      <c r="G25" s="528"/>
      <c r="H25" s="528"/>
      <c r="I25" s="83">
        <v>6</v>
      </c>
    </row>
    <row r="26" spans="1:9" x14ac:dyDescent="0.25">
      <c r="A26" s="498" t="s">
        <v>4</v>
      </c>
      <c r="B26" s="499"/>
      <c r="C26" s="499"/>
      <c r="D26" s="499"/>
      <c r="E26" s="499"/>
      <c r="F26" s="499"/>
      <c r="G26" s="499"/>
      <c r="H26" s="499"/>
      <c r="I26" s="83">
        <v>11</v>
      </c>
    </row>
    <row r="27" spans="1:9" x14ac:dyDescent="0.25">
      <c r="A27" s="501" t="s">
        <v>1545</v>
      </c>
      <c r="B27" s="501"/>
      <c r="C27" s="501"/>
      <c r="D27" s="501"/>
      <c r="E27" s="501"/>
      <c r="F27" s="501"/>
      <c r="G27" s="501"/>
      <c r="H27" s="501"/>
      <c r="I27" s="86">
        <f>SUM(I25:I26,I22:I23,I19,I11:I17,I7:I9)</f>
        <v>61</v>
      </c>
    </row>
    <row r="28" spans="1:9" x14ac:dyDescent="0.25">
      <c r="A28" s="502" t="s">
        <v>6</v>
      </c>
      <c r="B28" s="502"/>
      <c r="C28" s="502"/>
      <c r="D28" s="502"/>
      <c r="E28" s="502"/>
      <c r="F28" s="502"/>
      <c r="G28" s="502"/>
      <c r="H28" s="502"/>
      <c r="I28" s="502"/>
    </row>
    <row r="29" spans="1:9" ht="28.5" customHeight="1" x14ac:dyDescent="0.25">
      <c r="A29" s="503" t="s">
        <v>2013</v>
      </c>
      <c r="B29" s="503"/>
      <c r="C29" s="503"/>
      <c r="D29" s="503"/>
      <c r="E29" s="503"/>
      <c r="F29" s="503"/>
      <c r="G29" s="503"/>
      <c r="H29" s="503"/>
      <c r="I29" s="503"/>
    </row>
    <row r="30" spans="1:9" x14ac:dyDescent="0.25">
      <c r="A30" s="527" t="s">
        <v>560</v>
      </c>
      <c r="B30" s="527"/>
      <c r="C30" s="527" t="s">
        <v>1361</v>
      </c>
      <c r="D30" s="527"/>
      <c r="E30" s="87"/>
      <c r="F30" s="87"/>
      <c r="G30" s="87"/>
      <c r="H30" s="87"/>
      <c r="I30" s="93"/>
    </row>
  </sheetData>
  <sheetProtection password="CA9D" sheet="1" objects="1" scenarios="1"/>
  <mergeCells count="48">
    <mergeCell ref="A28:I28"/>
    <mergeCell ref="A24:I24"/>
    <mergeCell ref="A20:D20"/>
    <mergeCell ref="E20:H20"/>
    <mergeCell ref="A21:I21"/>
    <mergeCell ref="A22:D22"/>
    <mergeCell ref="E22:H22"/>
    <mergeCell ref="A23:D23"/>
    <mergeCell ref="A30:B30"/>
    <mergeCell ref="C30:D30"/>
    <mergeCell ref="E23:H23"/>
    <mergeCell ref="A16:D16"/>
    <mergeCell ref="E16:H16"/>
    <mergeCell ref="A17:D17"/>
    <mergeCell ref="E17:H17"/>
    <mergeCell ref="A18:I18"/>
    <mergeCell ref="E19:H19"/>
    <mergeCell ref="A19:D19"/>
    <mergeCell ref="A29:I29"/>
    <mergeCell ref="A25:D25"/>
    <mergeCell ref="E25:H25"/>
    <mergeCell ref="A26:D26"/>
    <mergeCell ref="E26:H26"/>
    <mergeCell ref="A27:H27"/>
    <mergeCell ref="A15:D15"/>
    <mergeCell ref="E15:H15"/>
    <mergeCell ref="A12:D12"/>
    <mergeCell ref="E12:H12"/>
    <mergeCell ref="A11:D11"/>
    <mergeCell ref="E11:H11"/>
    <mergeCell ref="A13:D13"/>
    <mergeCell ref="E13:H13"/>
    <mergeCell ref="A14:D14"/>
    <mergeCell ref="E14:H14"/>
    <mergeCell ref="A8:D8"/>
    <mergeCell ref="E8:H8"/>
    <mergeCell ref="A9:D9"/>
    <mergeCell ref="E9:H9"/>
    <mergeCell ref="A10:I10"/>
    <mergeCell ref="A1:I1"/>
    <mergeCell ref="A2:I2"/>
    <mergeCell ref="A5:I5"/>
    <mergeCell ref="A6:I6"/>
    <mergeCell ref="A7:D7"/>
    <mergeCell ref="E7:H7"/>
    <mergeCell ref="A3:B3"/>
    <mergeCell ref="C3:I3"/>
    <mergeCell ref="B4:E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30"/>
  <sheetViews>
    <sheetView view="pageLayout" zoomScaleNormal="100" workbookViewId="0">
      <selection activeCell="E17" sqref="E17:H17"/>
    </sheetView>
  </sheetViews>
  <sheetFormatPr defaultColWidth="9.140625" defaultRowHeight="15" x14ac:dyDescent="0.25"/>
  <cols>
    <col min="1" max="16384" width="9.140625" style="11"/>
  </cols>
  <sheetData>
    <row r="1" spans="1:9" ht="30" customHeight="1" x14ac:dyDescent="0.25">
      <c r="A1" s="447" t="s">
        <v>604</v>
      </c>
      <c r="B1" s="447"/>
      <c r="C1" s="447"/>
      <c r="D1" s="447"/>
      <c r="E1" s="447"/>
      <c r="F1" s="447"/>
      <c r="G1" s="447"/>
      <c r="H1" s="447"/>
      <c r="I1" s="447"/>
    </row>
    <row r="2" spans="1:9" ht="14.65" x14ac:dyDescent="0.3">
      <c r="A2" s="447" t="s">
        <v>42</v>
      </c>
      <c r="B2" s="447"/>
      <c r="C2" s="447"/>
      <c r="D2" s="447"/>
      <c r="E2" s="447"/>
      <c r="F2" s="447"/>
      <c r="G2" s="447"/>
      <c r="H2" s="447"/>
      <c r="I2" s="447"/>
    </row>
    <row r="3" spans="1:9" ht="14.65" x14ac:dyDescent="0.3">
      <c r="A3" s="519" t="s">
        <v>27</v>
      </c>
      <c r="B3" s="520"/>
      <c r="C3" s="520" t="s">
        <v>51</v>
      </c>
      <c r="D3" s="520"/>
      <c r="E3" s="520"/>
      <c r="F3" s="520"/>
      <c r="G3" s="520"/>
      <c r="H3" s="520"/>
      <c r="I3" s="521"/>
    </row>
    <row r="4" spans="1:9" ht="14.65" x14ac:dyDescent="0.3">
      <c r="A4" s="81" t="s">
        <v>29</v>
      </c>
      <c r="B4" s="675">
        <v>13.1205</v>
      </c>
      <c r="C4" s="675"/>
      <c r="D4" s="152"/>
      <c r="E4" s="152"/>
      <c r="F4" s="152"/>
      <c r="G4" s="152"/>
      <c r="H4" s="152"/>
      <c r="I4" s="15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153">
        <v>6</v>
      </c>
    </row>
    <row r="8" spans="1:9" ht="14.65" x14ac:dyDescent="0.3">
      <c r="A8" s="650" t="s">
        <v>1426</v>
      </c>
      <c r="B8" s="506"/>
      <c r="C8" s="506"/>
      <c r="D8" s="506"/>
      <c r="E8" s="506" t="s">
        <v>1033</v>
      </c>
      <c r="F8" s="506"/>
      <c r="G8" s="506"/>
      <c r="H8" s="506"/>
      <c r="I8" s="8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15" customHeight="1" x14ac:dyDescent="0.3">
      <c r="A11" s="504" t="s">
        <v>13</v>
      </c>
      <c r="B11" s="505"/>
      <c r="C11" s="505"/>
      <c r="D11" s="505"/>
      <c r="E11" s="512" t="s">
        <v>1427</v>
      </c>
      <c r="F11" s="512"/>
      <c r="G11" s="512"/>
      <c r="H11" s="512"/>
      <c r="I11" s="83">
        <v>3</v>
      </c>
    </row>
    <row r="12" spans="1:9" ht="30.95" customHeight="1" x14ac:dyDescent="0.25">
      <c r="A12" s="538" t="s">
        <v>727</v>
      </c>
      <c r="B12" s="539"/>
      <c r="C12" s="539"/>
      <c r="D12" s="539"/>
      <c r="E12" s="512" t="s">
        <v>198</v>
      </c>
      <c r="F12" s="512"/>
      <c r="G12" s="512"/>
      <c r="H12" s="512"/>
      <c r="I12" s="83">
        <v>6</v>
      </c>
    </row>
    <row r="13" spans="1:9" ht="30.95" customHeight="1" x14ac:dyDescent="0.3">
      <c r="A13" s="538" t="s">
        <v>10</v>
      </c>
      <c r="B13" s="539"/>
      <c r="C13" s="539"/>
      <c r="D13" s="539"/>
      <c r="E13" s="512" t="s">
        <v>74</v>
      </c>
      <c r="F13" s="512"/>
      <c r="G13" s="512"/>
      <c r="H13" s="512"/>
      <c r="I13" s="83">
        <v>6</v>
      </c>
    </row>
    <row r="14" spans="1:9" ht="14.65" x14ac:dyDescent="0.3">
      <c r="A14" s="504" t="s">
        <v>11</v>
      </c>
      <c r="B14" s="505"/>
      <c r="C14" s="505"/>
      <c r="D14" s="505"/>
      <c r="E14" s="499" t="s">
        <v>621</v>
      </c>
      <c r="F14" s="499"/>
      <c r="G14" s="499"/>
      <c r="H14" s="499"/>
      <c r="I14" s="83">
        <v>6</v>
      </c>
    </row>
    <row r="15" spans="1:9" ht="15" customHeight="1" x14ac:dyDescent="0.3">
      <c r="A15" s="498"/>
      <c r="B15" s="499"/>
      <c r="C15" s="499"/>
      <c r="D15" s="499"/>
      <c r="E15" s="499"/>
      <c r="F15" s="499"/>
      <c r="G15" s="499"/>
      <c r="H15" s="499"/>
      <c r="I15" s="153"/>
    </row>
    <row r="16" spans="1:9" ht="15" customHeight="1" x14ac:dyDescent="0.25">
      <c r="A16" s="532" t="s">
        <v>125</v>
      </c>
      <c r="B16" s="533"/>
      <c r="C16" s="533"/>
      <c r="D16" s="533"/>
      <c r="E16" s="533"/>
      <c r="F16" s="533"/>
      <c r="G16" s="533"/>
      <c r="H16" s="533"/>
      <c r="I16" s="534"/>
    </row>
    <row r="17" spans="1:9" x14ac:dyDescent="0.25">
      <c r="A17" s="538" t="s">
        <v>617</v>
      </c>
      <c r="B17" s="539"/>
      <c r="C17" s="539"/>
      <c r="D17" s="539"/>
      <c r="E17" s="507" t="s">
        <v>2419</v>
      </c>
      <c r="F17" s="507"/>
      <c r="G17" s="507"/>
      <c r="H17" s="507"/>
      <c r="I17" s="103">
        <v>8</v>
      </c>
    </row>
    <row r="18" spans="1:9" ht="15" customHeight="1" x14ac:dyDescent="0.25">
      <c r="A18" s="572" t="s">
        <v>1912</v>
      </c>
      <c r="B18" s="512"/>
      <c r="C18" s="512"/>
      <c r="D18" s="512"/>
      <c r="E18" s="507" t="s">
        <v>2417</v>
      </c>
      <c r="F18" s="507"/>
      <c r="G18" s="507"/>
      <c r="H18" s="507"/>
      <c r="I18" s="106">
        <v>3</v>
      </c>
    </row>
    <row r="19" spans="1:9" ht="15" customHeight="1" x14ac:dyDescent="0.3">
      <c r="A19" s="498"/>
      <c r="B19" s="499"/>
      <c r="C19" s="499"/>
      <c r="D19" s="499"/>
      <c r="E19" s="499"/>
      <c r="F19" s="499"/>
      <c r="G19" s="499"/>
      <c r="H19" s="499"/>
      <c r="I19" s="153"/>
    </row>
    <row r="20" spans="1:9" ht="14.65" x14ac:dyDescent="0.3">
      <c r="A20" s="532" t="s">
        <v>3</v>
      </c>
      <c r="B20" s="533"/>
      <c r="C20" s="533"/>
      <c r="D20" s="533"/>
      <c r="E20" s="533"/>
      <c r="F20" s="533"/>
      <c r="G20" s="533"/>
      <c r="H20" s="533"/>
      <c r="I20" s="534"/>
    </row>
    <row r="21" spans="1:9" ht="29.25" customHeight="1" x14ac:dyDescent="0.3">
      <c r="A21" s="645" t="s">
        <v>404</v>
      </c>
      <c r="B21" s="646"/>
      <c r="C21" s="646"/>
      <c r="D21" s="646"/>
      <c r="E21" s="646" t="s">
        <v>725</v>
      </c>
      <c r="F21" s="646"/>
      <c r="G21" s="646"/>
      <c r="H21" s="646"/>
      <c r="I21" s="105">
        <v>6</v>
      </c>
    </row>
    <row r="22" spans="1:9" x14ac:dyDescent="0.25">
      <c r="A22" s="498"/>
      <c r="B22" s="499"/>
      <c r="C22" s="499"/>
      <c r="D22" s="499"/>
      <c r="E22" s="499"/>
      <c r="F22" s="499"/>
      <c r="G22" s="499"/>
      <c r="H22" s="499"/>
      <c r="I22" s="153"/>
    </row>
    <row r="23" spans="1:9" x14ac:dyDescent="0.25">
      <c r="A23" s="532" t="s">
        <v>0</v>
      </c>
      <c r="B23" s="533"/>
      <c r="C23" s="533"/>
      <c r="D23" s="533"/>
      <c r="E23" s="533"/>
      <c r="F23" s="533"/>
      <c r="G23" s="533"/>
      <c r="H23" s="533"/>
      <c r="I23" s="534"/>
    </row>
    <row r="24" spans="1:9" x14ac:dyDescent="0.25">
      <c r="A24" s="498" t="s">
        <v>614</v>
      </c>
      <c r="B24" s="499"/>
      <c r="C24" s="499"/>
      <c r="D24" s="499"/>
      <c r="E24" s="528" t="s">
        <v>613</v>
      </c>
      <c r="F24" s="528"/>
      <c r="G24" s="528"/>
      <c r="H24" s="528"/>
      <c r="I24" s="153">
        <v>4</v>
      </c>
    </row>
    <row r="25" spans="1:9" x14ac:dyDescent="0.25">
      <c r="A25" s="504" t="s">
        <v>10</v>
      </c>
      <c r="B25" s="505"/>
      <c r="C25" s="505"/>
      <c r="D25" s="505"/>
      <c r="E25" s="507" t="s">
        <v>537</v>
      </c>
      <c r="F25" s="507"/>
      <c r="G25" s="507"/>
      <c r="H25" s="507"/>
      <c r="I25" s="83">
        <v>6</v>
      </c>
    </row>
    <row r="26" spans="1:9" x14ac:dyDescent="0.25">
      <c r="A26" s="498" t="s">
        <v>622</v>
      </c>
      <c r="B26" s="499"/>
      <c r="C26" s="499"/>
      <c r="D26" s="499"/>
      <c r="E26" s="499" t="s">
        <v>512</v>
      </c>
      <c r="F26" s="499"/>
      <c r="G26" s="499"/>
      <c r="H26" s="499"/>
      <c r="I26" s="153">
        <v>3</v>
      </c>
    </row>
    <row r="27" spans="1:9" x14ac:dyDescent="0.25">
      <c r="A27" s="501" t="s">
        <v>1546</v>
      </c>
      <c r="B27" s="501"/>
      <c r="C27" s="501"/>
      <c r="D27" s="501"/>
      <c r="E27" s="501"/>
      <c r="F27" s="501"/>
      <c r="G27" s="501"/>
      <c r="H27" s="501"/>
      <c r="I27" s="114">
        <f>SUM(I7:I9,I11:I14,I17:I19,I21:I22,I24:I26)</f>
        <v>60</v>
      </c>
    </row>
    <row r="28" spans="1:9" x14ac:dyDescent="0.25">
      <c r="A28" s="502" t="s">
        <v>6</v>
      </c>
      <c r="B28" s="502"/>
      <c r="C28" s="502"/>
      <c r="D28" s="502"/>
      <c r="E28" s="502"/>
      <c r="F28" s="502"/>
      <c r="G28" s="502"/>
      <c r="H28" s="502"/>
      <c r="I28" s="502"/>
    </row>
    <row r="29" spans="1:9" ht="30" customHeight="1" x14ac:dyDescent="0.25">
      <c r="A29" s="503" t="s">
        <v>2013</v>
      </c>
      <c r="B29" s="503"/>
      <c r="C29" s="503"/>
      <c r="D29" s="503"/>
      <c r="E29" s="503"/>
      <c r="F29" s="503"/>
      <c r="G29" s="503"/>
      <c r="H29" s="503"/>
      <c r="I29" s="503"/>
    </row>
    <row r="30" spans="1:9" x14ac:dyDescent="0.25">
      <c r="A30" s="527" t="s">
        <v>560</v>
      </c>
      <c r="B30" s="527"/>
      <c r="C30" s="527" t="s">
        <v>1361</v>
      </c>
      <c r="D30" s="527"/>
      <c r="E30" s="87"/>
      <c r="F30" s="87"/>
      <c r="G30" s="87"/>
      <c r="H30" s="87"/>
      <c r="I30" s="87"/>
    </row>
  </sheetData>
  <sheetProtection password="CA9D" sheet="1" objects="1" scenarios="1"/>
  <mergeCells count="48">
    <mergeCell ref="A8:D8"/>
    <mergeCell ref="E8:H8"/>
    <mergeCell ref="A23:I23"/>
    <mergeCell ref="A19:D19"/>
    <mergeCell ref="E19:H19"/>
    <mergeCell ref="A20:I20"/>
    <mergeCell ref="A21:D21"/>
    <mergeCell ref="E21:H21"/>
    <mergeCell ref="A15:D15"/>
    <mergeCell ref="E22:H22"/>
    <mergeCell ref="A9:D9"/>
    <mergeCell ref="E9:H9"/>
    <mergeCell ref="A10:I10"/>
    <mergeCell ref="A12:D12"/>
    <mergeCell ref="E12:H12"/>
    <mergeCell ref="A16:I16"/>
    <mergeCell ref="E15:H15"/>
    <mergeCell ref="E18:H18"/>
    <mergeCell ref="A30:B30"/>
    <mergeCell ref="E11:H11"/>
    <mergeCell ref="A11:D11"/>
    <mergeCell ref="A14:D14"/>
    <mergeCell ref="E14:H14"/>
    <mergeCell ref="A13:D13"/>
    <mergeCell ref="E13:H13"/>
    <mergeCell ref="C30:D30"/>
    <mergeCell ref="A24:D24"/>
    <mergeCell ref="E24:H24"/>
    <mergeCell ref="A25:D25"/>
    <mergeCell ref="E25:H25"/>
    <mergeCell ref="A26:D26"/>
    <mergeCell ref="A28:I28"/>
    <mergeCell ref="A29:I29"/>
    <mergeCell ref="A27:H27"/>
    <mergeCell ref="A18:D18"/>
    <mergeCell ref="A17:D17"/>
    <mergeCell ref="E17:H17"/>
    <mergeCell ref="A22:D22"/>
    <mergeCell ref="E26:H26"/>
    <mergeCell ref="A1:I1"/>
    <mergeCell ref="A2:I2"/>
    <mergeCell ref="A5:I5"/>
    <mergeCell ref="A6:I6"/>
    <mergeCell ref="A7:D7"/>
    <mergeCell ref="E7:H7"/>
    <mergeCell ref="A3:B3"/>
    <mergeCell ref="C3:I3"/>
    <mergeCell ref="B4:C4"/>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I32"/>
  <sheetViews>
    <sheetView view="pageLayout" zoomScaleNormal="100" workbookViewId="0">
      <selection activeCell="E18" sqref="E18:H18"/>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47" t="s">
        <v>604</v>
      </c>
      <c r="B1" s="447"/>
      <c r="C1" s="447"/>
      <c r="D1" s="447"/>
      <c r="E1" s="447"/>
      <c r="F1" s="447"/>
      <c r="G1" s="447"/>
      <c r="H1" s="447"/>
      <c r="I1" s="447"/>
    </row>
    <row r="2" spans="1:9" ht="14.65" x14ac:dyDescent="0.3">
      <c r="A2" s="447" t="s">
        <v>31</v>
      </c>
      <c r="B2" s="447"/>
      <c r="C2" s="447"/>
      <c r="D2" s="447"/>
      <c r="E2" s="447"/>
      <c r="F2" s="447"/>
      <c r="G2" s="447"/>
      <c r="H2" s="447"/>
      <c r="I2" s="447"/>
    </row>
    <row r="3" spans="1:9" x14ac:dyDescent="0.25">
      <c r="A3" s="519" t="s">
        <v>27</v>
      </c>
      <c r="B3" s="520"/>
      <c r="C3" s="520" t="s">
        <v>209</v>
      </c>
      <c r="D3" s="520"/>
      <c r="E3" s="520"/>
      <c r="F3" s="520"/>
      <c r="G3" s="520"/>
      <c r="H3" s="520"/>
      <c r="I3" s="521"/>
    </row>
    <row r="4" spans="1:9" x14ac:dyDescent="0.25">
      <c r="A4" s="81" t="s">
        <v>29</v>
      </c>
      <c r="B4" s="670" t="s">
        <v>600</v>
      </c>
      <c r="C4" s="670"/>
      <c r="D4" s="670"/>
      <c r="E4" s="670"/>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499" t="s">
        <v>401</v>
      </c>
      <c r="F11" s="499"/>
      <c r="G11" s="499"/>
      <c r="H11" s="499"/>
      <c r="I11" s="83">
        <v>3</v>
      </c>
    </row>
    <row r="12" spans="1:9" ht="30" customHeight="1" x14ac:dyDescent="0.3">
      <c r="A12" s="504" t="s">
        <v>10</v>
      </c>
      <c r="B12" s="505"/>
      <c r="C12" s="505"/>
      <c r="D12" s="505"/>
      <c r="E12" s="499" t="s">
        <v>623</v>
      </c>
      <c r="F12" s="499"/>
      <c r="G12" s="499"/>
      <c r="H12" s="499"/>
      <c r="I12" s="83">
        <v>6</v>
      </c>
    </row>
    <row r="13" spans="1:9" ht="14.65" x14ac:dyDescent="0.3">
      <c r="A13" s="504" t="s">
        <v>402</v>
      </c>
      <c r="B13" s="505"/>
      <c r="C13" s="505"/>
      <c r="D13" s="505"/>
      <c r="E13" s="499" t="s">
        <v>204</v>
      </c>
      <c r="F13" s="499"/>
      <c r="G13" s="499"/>
      <c r="H13" s="499"/>
      <c r="I13" s="83">
        <v>3</v>
      </c>
    </row>
    <row r="14" spans="1:9" ht="30" customHeight="1" x14ac:dyDescent="0.3">
      <c r="A14" s="504" t="s">
        <v>11</v>
      </c>
      <c r="B14" s="505"/>
      <c r="C14" s="505"/>
      <c r="D14" s="505"/>
      <c r="E14" s="499" t="s">
        <v>159</v>
      </c>
      <c r="F14" s="499"/>
      <c r="G14" s="499"/>
      <c r="H14" s="499"/>
      <c r="I14" s="83">
        <v>3</v>
      </c>
    </row>
    <row r="15" spans="1:9" ht="14.65" x14ac:dyDescent="0.3">
      <c r="A15" s="538" t="s">
        <v>403</v>
      </c>
      <c r="B15" s="539"/>
      <c r="C15" s="539"/>
      <c r="D15" s="539"/>
      <c r="E15" s="512" t="s">
        <v>205</v>
      </c>
      <c r="F15" s="512"/>
      <c r="G15" s="512"/>
      <c r="H15" s="512"/>
      <c r="I15" s="83">
        <v>3</v>
      </c>
    </row>
    <row r="16" spans="1:9" ht="14.65" x14ac:dyDescent="0.3">
      <c r="A16" s="498"/>
      <c r="B16" s="499"/>
      <c r="C16" s="499"/>
      <c r="D16" s="499"/>
      <c r="E16" s="499"/>
      <c r="F16" s="499"/>
      <c r="G16" s="499"/>
      <c r="H16" s="499"/>
      <c r="I16" s="83"/>
    </row>
    <row r="17" spans="1:9" ht="14.65" x14ac:dyDescent="0.3">
      <c r="A17" s="532" t="s">
        <v>125</v>
      </c>
      <c r="B17" s="533"/>
      <c r="C17" s="533"/>
      <c r="D17" s="533"/>
      <c r="E17" s="533"/>
      <c r="F17" s="533"/>
      <c r="G17" s="533"/>
      <c r="H17" s="533"/>
      <c r="I17" s="534"/>
    </row>
    <row r="18" spans="1:9" x14ac:dyDescent="0.25">
      <c r="A18" s="538" t="s">
        <v>617</v>
      </c>
      <c r="B18" s="539"/>
      <c r="C18" s="539"/>
      <c r="D18" s="539"/>
      <c r="E18" s="507" t="s">
        <v>2419</v>
      </c>
      <c r="F18" s="507"/>
      <c r="G18" s="507"/>
      <c r="H18" s="507"/>
      <c r="I18" s="103">
        <v>8</v>
      </c>
    </row>
    <row r="19" spans="1:9" ht="15" customHeight="1" x14ac:dyDescent="0.3">
      <c r="A19" s="498"/>
      <c r="B19" s="499"/>
      <c r="C19" s="499"/>
      <c r="D19" s="499"/>
      <c r="E19" s="499"/>
      <c r="F19" s="499"/>
      <c r="G19" s="499"/>
      <c r="H19" s="499"/>
      <c r="I19" s="83"/>
    </row>
    <row r="20" spans="1:9" ht="15" customHeight="1" x14ac:dyDescent="0.3">
      <c r="A20" s="532" t="s">
        <v>3</v>
      </c>
      <c r="B20" s="533"/>
      <c r="C20" s="533"/>
      <c r="D20" s="533"/>
      <c r="E20" s="533"/>
      <c r="F20" s="533"/>
      <c r="G20" s="533"/>
      <c r="H20" s="533"/>
      <c r="I20" s="534"/>
    </row>
    <row r="21" spans="1:9" ht="31.7" customHeight="1" x14ac:dyDescent="0.3">
      <c r="A21" s="504" t="s">
        <v>15</v>
      </c>
      <c r="B21" s="505"/>
      <c r="C21" s="505"/>
      <c r="D21" s="505"/>
      <c r="E21" s="499" t="s">
        <v>80</v>
      </c>
      <c r="F21" s="499"/>
      <c r="G21" s="499"/>
      <c r="H21" s="499"/>
      <c r="I21" s="83">
        <v>3</v>
      </c>
    </row>
    <row r="22" spans="1:9" ht="15" customHeight="1" x14ac:dyDescent="0.3">
      <c r="A22" s="498"/>
      <c r="B22" s="499"/>
      <c r="C22" s="499"/>
      <c r="D22" s="499"/>
      <c r="E22" s="499"/>
      <c r="F22" s="499"/>
      <c r="G22" s="499"/>
      <c r="H22" s="499"/>
      <c r="I22" s="83"/>
    </row>
    <row r="23" spans="1:9" ht="15" customHeight="1" x14ac:dyDescent="0.25">
      <c r="A23" s="532" t="s">
        <v>0</v>
      </c>
      <c r="B23" s="533"/>
      <c r="C23" s="533"/>
      <c r="D23" s="533"/>
      <c r="E23" s="533"/>
      <c r="F23" s="533"/>
      <c r="G23" s="533"/>
      <c r="H23" s="533"/>
      <c r="I23" s="534"/>
    </row>
    <row r="24" spans="1:9" ht="27.75" customHeight="1" x14ac:dyDescent="0.25">
      <c r="A24" s="504" t="s">
        <v>624</v>
      </c>
      <c r="B24" s="505"/>
      <c r="C24" s="505"/>
      <c r="D24" s="505"/>
      <c r="E24" s="499" t="s">
        <v>74</v>
      </c>
      <c r="F24" s="499"/>
      <c r="G24" s="499"/>
      <c r="H24" s="499"/>
      <c r="I24" s="83">
        <v>6</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ht="15" customHeight="1" x14ac:dyDescent="0.25">
      <c r="A27" s="498" t="s">
        <v>39</v>
      </c>
      <c r="B27" s="499"/>
      <c r="C27" s="499"/>
      <c r="D27" s="499"/>
      <c r="E27" s="528" t="s">
        <v>2406</v>
      </c>
      <c r="F27" s="528"/>
      <c r="G27" s="528"/>
      <c r="H27" s="528"/>
      <c r="I27" s="83">
        <v>6</v>
      </c>
    </row>
    <row r="28" spans="1:9" ht="15" customHeight="1" x14ac:dyDescent="0.25">
      <c r="A28" s="498" t="s">
        <v>4</v>
      </c>
      <c r="B28" s="499"/>
      <c r="C28" s="499"/>
      <c r="D28" s="499"/>
      <c r="E28" s="499"/>
      <c r="F28" s="499"/>
      <c r="G28" s="499"/>
      <c r="H28" s="499"/>
      <c r="I28" s="83">
        <v>12</v>
      </c>
    </row>
    <row r="29" spans="1:9" x14ac:dyDescent="0.25">
      <c r="A29" s="501" t="s">
        <v>1392</v>
      </c>
      <c r="B29" s="501"/>
      <c r="C29" s="501"/>
      <c r="D29" s="501"/>
      <c r="E29" s="501"/>
      <c r="F29" s="501"/>
      <c r="G29" s="501"/>
      <c r="H29" s="501"/>
      <c r="I29" s="86">
        <f>SUM(I27:I28,I24:I25,I21:I22,I18:I19,I11:I16,I7:I9)</f>
        <v>62</v>
      </c>
    </row>
    <row r="30" spans="1:9" x14ac:dyDescent="0.25">
      <c r="A30" s="502" t="s">
        <v>6</v>
      </c>
      <c r="B30" s="502"/>
      <c r="C30" s="502"/>
      <c r="D30" s="502"/>
      <c r="E30" s="502"/>
      <c r="F30" s="502"/>
      <c r="G30" s="502"/>
      <c r="H30" s="502"/>
      <c r="I30" s="502"/>
    </row>
    <row r="31" spans="1:9" ht="30.95" customHeight="1" x14ac:dyDescent="0.25">
      <c r="A31" s="503" t="s">
        <v>2013</v>
      </c>
      <c r="B31" s="503"/>
      <c r="C31" s="503"/>
      <c r="D31" s="503"/>
      <c r="E31" s="503"/>
      <c r="F31" s="503"/>
      <c r="G31" s="503"/>
      <c r="H31" s="503"/>
      <c r="I31" s="503"/>
    </row>
    <row r="32" spans="1:9" x14ac:dyDescent="0.25">
      <c r="A32" s="527" t="s">
        <v>560</v>
      </c>
      <c r="B32" s="527"/>
      <c r="C32" s="527" t="s">
        <v>1361</v>
      </c>
      <c r="D32" s="527"/>
      <c r="E32" s="87"/>
      <c r="F32" s="87"/>
      <c r="G32" s="87"/>
      <c r="H32" s="87"/>
      <c r="I32" s="93"/>
    </row>
  </sheetData>
  <sheetProtection password="CA9D" sheet="1" objects="1" scenarios="1"/>
  <mergeCells count="51">
    <mergeCell ref="A23:I23"/>
    <mergeCell ref="A22:D22"/>
    <mergeCell ref="E22:H22"/>
    <mergeCell ref="A20:I20"/>
    <mergeCell ref="A21:D21"/>
    <mergeCell ref="E21:H21"/>
    <mergeCell ref="A11:D11"/>
    <mergeCell ref="E11:H11"/>
    <mergeCell ref="A8:D8"/>
    <mergeCell ref="A32:B32"/>
    <mergeCell ref="A25:D25"/>
    <mergeCell ref="E25:H25"/>
    <mergeCell ref="A26:I26"/>
    <mergeCell ref="A27:D27"/>
    <mergeCell ref="E27:H27"/>
    <mergeCell ref="A30:I30"/>
    <mergeCell ref="A31:I31"/>
    <mergeCell ref="A29:H29"/>
    <mergeCell ref="C32:D32"/>
    <mergeCell ref="A16:D16"/>
    <mergeCell ref="E16:H16"/>
    <mergeCell ref="A17:I17"/>
    <mergeCell ref="A28:D28"/>
    <mergeCell ref="E28:H28"/>
    <mergeCell ref="E14:H14"/>
    <mergeCell ref="A12:D12"/>
    <mergeCell ref="E12:H12"/>
    <mergeCell ref="A13:D13"/>
    <mergeCell ref="E13:H13"/>
    <mergeCell ref="A15:D15"/>
    <mergeCell ref="E15:H15"/>
    <mergeCell ref="A14:D14"/>
    <mergeCell ref="A19:D19"/>
    <mergeCell ref="E19:H19"/>
    <mergeCell ref="A24:D24"/>
    <mergeCell ref="E24:H24"/>
    <mergeCell ref="E18:H18"/>
    <mergeCell ref="A18:D18"/>
    <mergeCell ref="E8:H8"/>
    <mergeCell ref="A9:D9"/>
    <mergeCell ref="E9:H9"/>
    <mergeCell ref="A10:I10"/>
    <mergeCell ref="A1:I1"/>
    <mergeCell ref="A2:I2"/>
    <mergeCell ref="A5:I5"/>
    <mergeCell ref="A6:I6"/>
    <mergeCell ref="A7:D7"/>
    <mergeCell ref="E7:H7"/>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32"/>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3">
      <c r="A1" s="447" t="s">
        <v>604</v>
      </c>
      <c r="B1" s="447"/>
      <c r="C1" s="447"/>
      <c r="D1" s="447"/>
      <c r="E1" s="447"/>
      <c r="F1" s="447"/>
      <c r="G1" s="447"/>
      <c r="H1" s="447"/>
      <c r="I1" s="447"/>
    </row>
    <row r="2" spans="1:9" ht="14.65" x14ac:dyDescent="0.3">
      <c r="A2" s="447" t="s">
        <v>625</v>
      </c>
      <c r="B2" s="447"/>
      <c r="C2" s="447"/>
      <c r="D2" s="447"/>
      <c r="E2" s="447"/>
      <c r="F2" s="447"/>
      <c r="G2" s="447"/>
      <c r="H2" s="447"/>
      <c r="I2" s="447"/>
    </row>
    <row r="3" spans="1:9" x14ac:dyDescent="0.25">
      <c r="A3" s="519" t="s">
        <v>27</v>
      </c>
      <c r="B3" s="520"/>
      <c r="C3" s="520" t="s">
        <v>636</v>
      </c>
      <c r="D3" s="520"/>
      <c r="E3" s="520"/>
      <c r="F3" s="520"/>
      <c r="G3" s="520"/>
      <c r="H3" s="520"/>
      <c r="I3" s="521"/>
    </row>
    <row r="4" spans="1:9" x14ac:dyDescent="0.25">
      <c r="A4" s="81" t="s">
        <v>29</v>
      </c>
      <c r="B4" s="670" t="s">
        <v>2055</v>
      </c>
      <c r="C4" s="670"/>
      <c r="D4" s="670"/>
      <c r="E4" s="670"/>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83">
        <v>3</v>
      </c>
    </row>
    <row r="9" spans="1:9" ht="14.65" x14ac:dyDescent="0.3">
      <c r="A9" s="498"/>
      <c r="B9" s="499"/>
      <c r="C9" s="499"/>
      <c r="D9" s="499"/>
      <c r="E9" s="499"/>
      <c r="F9" s="499"/>
      <c r="G9" s="499"/>
      <c r="H9" s="499"/>
      <c r="I9" s="83"/>
    </row>
    <row r="10" spans="1:9" ht="14.65" x14ac:dyDescent="0.3">
      <c r="A10" s="532" t="s">
        <v>43</v>
      </c>
      <c r="B10" s="533"/>
      <c r="C10" s="533"/>
      <c r="D10" s="533"/>
      <c r="E10" s="533"/>
      <c r="F10" s="533"/>
      <c r="G10" s="533"/>
      <c r="H10" s="533"/>
      <c r="I10" s="534"/>
    </row>
    <row r="11" spans="1:9" ht="14.65" x14ac:dyDescent="0.3">
      <c r="A11" s="504" t="s">
        <v>13</v>
      </c>
      <c r="B11" s="505"/>
      <c r="C11" s="505"/>
      <c r="D11" s="505"/>
      <c r="E11" s="499" t="s">
        <v>401</v>
      </c>
      <c r="F11" s="499"/>
      <c r="G11" s="499"/>
      <c r="H11" s="499"/>
      <c r="I11" s="83">
        <v>3</v>
      </c>
    </row>
    <row r="12" spans="1:9" ht="30" customHeight="1" x14ac:dyDescent="0.25">
      <c r="A12" s="645" t="s">
        <v>10</v>
      </c>
      <c r="B12" s="646"/>
      <c r="C12" s="646"/>
      <c r="D12" s="646"/>
      <c r="E12" s="506" t="s">
        <v>74</v>
      </c>
      <c r="F12" s="506"/>
      <c r="G12" s="506"/>
      <c r="H12" s="506"/>
      <c r="I12" s="105">
        <v>12</v>
      </c>
    </row>
    <row r="13" spans="1:9" ht="30" customHeight="1" x14ac:dyDescent="0.25">
      <c r="A13" s="645" t="s">
        <v>11</v>
      </c>
      <c r="B13" s="646"/>
      <c r="C13" s="646"/>
      <c r="D13" s="646"/>
      <c r="E13" s="506" t="s">
        <v>159</v>
      </c>
      <c r="F13" s="506"/>
      <c r="G13" s="506"/>
      <c r="H13" s="506"/>
      <c r="I13" s="105">
        <v>6</v>
      </c>
    </row>
    <row r="14" spans="1:9" ht="14.65" x14ac:dyDescent="0.3">
      <c r="A14" s="504" t="s">
        <v>212</v>
      </c>
      <c r="B14" s="505"/>
      <c r="C14" s="505"/>
      <c r="D14" s="505"/>
      <c r="E14" s="499" t="s">
        <v>12</v>
      </c>
      <c r="F14" s="499"/>
      <c r="G14" s="499"/>
      <c r="H14" s="499"/>
      <c r="I14" s="83">
        <v>3</v>
      </c>
    </row>
    <row r="15" spans="1:9" x14ac:dyDescent="0.25">
      <c r="A15" s="650"/>
      <c r="B15" s="506"/>
      <c r="C15" s="506"/>
      <c r="D15" s="506"/>
      <c r="E15" s="506"/>
      <c r="F15" s="506"/>
      <c r="G15" s="506"/>
      <c r="H15" s="506"/>
      <c r="I15" s="105"/>
    </row>
    <row r="16" spans="1:9" x14ac:dyDescent="0.25">
      <c r="A16" s="666" t="s">
        <v>125</v>
      </c>
      <c r="B16" s="667"/>
      <c r="C16" s="667"/>
      <c r="D16" s="667"/>
      <c r="E16" s="667"/>
      <c r="F16" s="667"/>
      <c r="G16" s="667"/>
      <c r="H16" s="667"/>
      <c r="I16" s="668"/>
    </row>
    <row r="17" spans="1:9" x14ac:dyDescent="0.25">
      <c r="A17" s="645" t="s">
        <v>1157</v>
      </c>
      <c r="B17" s="646"/>
      <c r="C17" s="646"/>
      <c r="D17" s="646"/>
      <c r="E17" s="506" t="s">
        <v>627</v>
      </c>
      <c r="F17" s="506"/>
      <c r="G17" s="506"/>
      <c r="H17" s="506"/>
      <c r="I17" s="105">
        <v>4</v>
      </c>
    </row>
    <row r="18" spans="1:9" x14ac:dyDescent="0.25">
      <c r="A18" s="650" t="s">
        <v>608</v>
      </c>
      <c r="B18" s="506"/>
      <c r="C18" s="506"/>
      <c r="D18" s="506"/>
      <c r="E18" s="506" t="s">
        <v>628</v>
      </c>
      <c r="F18" s="506"/>
      <c r="G18" s="506"/>
      <c r="H18" s="506"/>
      <c r="I18" s="105">
        <v>4</v>
      </c>
    </row>
    <row r="19" spans="1:9" x14ac:dyDescent="0.25">
      <c r="A19" s="650"/>
      <c r="B19" s="506"/>
      <c r="C19" s="506"/>
      <c r="D19" s="506"/>
      <c r="E19" s="506"/>
      <c r="F19" s="506"/>
      <c r="G19" s="506"/>
      <c r="H19" s="506"/>
      <c r="I19" s="105"/>
    </row>
    <row r="20" spans="1:9" x14ac:dyDescent="0.25">
      <c r="A20" s="666" t="s">
        <v>3</v>
      </c>
      <c r="B20" s="667"/>
      <c r="C20" s="667"/>
      <c r="D20" s="667"/>
      <c r="E20" s="667"/>
      <c r="F20" s="667"/>
      <c r="G20" s="667"/>
      <c r="H20" s="667"/>
      <c r="I20" s="668"/>
    </row>
    <row r="21" spans="1:9" ht="30" customHeight="1" x14ac:dyDescent="0.25">
      <c r="A21" s="645" t="s">
        <v>15</v>
      </c>
      <c r="B21" s="646"/>
      <c r="C21" s="646"/>
      <c r="D21" s="646"/>
      <c r="E21" s="506" t="s">
        <v>80</v>
      </c>
      <c r="F21" s="506"/>
      <c r="G21" s="506"/>
      <c r="H21" s="506"/>
      <c r="I21" s="105">
        <v>3</v>
      </c>
    </row>
    <row r="22" spans="1:9" ht="15" customHeight="1" x14ac:dyDescent="0.25">
      <c r="A22" s="650"/>
      <c r="B22" s="506"/>
      <c r="C22" s="506"/>
      <c r="D22" s="506"/>
      <c r="E22" s="506"/>
      <c r="F22" s="506"/>
      <c r="G22" s="506"/>
      <c r="H22" s="506"/>
      <c r="I22" s="105"/>
    </row>
    <row r="23" spans="1:9" ht="15" customHeight="1" x14ac:dyDescent="0.25">
      <c r="A23" s="666" t="s">
        <v>18</v>
      </c>
      <c r="B23" s="667"/>
      <c r="C23" s="667"/>
      <c r="D23" s="667"/>
      <c r="E23" s="667"/>
      <c r="F23" s="667"/>
      <c r="G23" s="667"/>
      <c r="H23" s="667"/>
      <c r="I23" s="668"/>
    </row>
    <row r="24" spans="1:9" x14ac:dyDescent="0.25">
      <c r="A24" s="645" t="s">
        <v>391</v>
      </c>
      <c r="B24" s="646"/>
      <c r="C24" s="646"/>
      <c r="D24" s="646"/>
      <c r="E24" s="646" t="s">
        <v>232</v>
      </c>
      <c r="F24" s="646"/>
      <c r="G24" s="646"/>
      <c r="H24" s="646"/>
      <c r="I24" s="105">
        <v>3</v>
      </c>
    </row>
    <row r="25" spans="1:9" x14ac:dyDescent="0.25">
      <c r="A25" s="645" t="s">
        <v>616</v>
      </c>
      <c r="B25" s="646"/>
      <c r="C25" s="646"/>
      <c r="D25" s="646"/>
      <c r="E25" s="646" t="s">
        <v>615</v>
      </c>
      <c r="F25" s="646"/>
      <c r="G25" s="646"/>
      <c r="H25" s="646"/>
      <c r="I25" s="105">
        <v>3</v>
      </c>
    </row>
    <row r="26" spans="1:9" x14ac:dyDescent="0.25">
      <c r="A26" s="645" t="s">
        <v>407</v>
      </c>
      <c r="B26" s="646"/>
      <c r="C26" s="646"/>
      <c r="D26" s="646"/>
      <c r="E26" s="646" t="s">
        <v>406</v>
      </c>
      <c r="F26" s="646"/>
      <c r="G26" s="646"/>
      <c r="H26" s="646"/>
      <c r="I26" s="105">
        <v>2</v>
      </c>
    </row>
    <row r="27" spans="1:9" x14ac:dyDescent="0.25">
      <c r="A27" s="645" t="s">
        <v>161</v>
      </c>
      <c r="B27" s="646"/>
      <c r="C27" s="646"/>
      <c r="D27" s="646"/>
      <c r="E27" s="646" t="s">
        <v>629</v>
      </c>
      <c r="F27" s="646"/>
      <c r="G27" s="646"/>
      <c r="H27" s="646"/>
      <c r="I27" s="105">
        <v>3</v>
      </c>
    </row>
    <row r="28" spans="1:9" x14ac:dyDescent="0.25">
      <c r="A28" s="538" t="s">
        <v>630</v>
      </c>
      <c r="B28" s="539"/>
      <c r="C28" s="539"/>
      <c r="D28" s="539"/>
      <c r="E28" s="505"/>
      <c r="F28" s="505"/>
      <c r="G28" s="505"/>
      <c r="H28" s="505"/>
      <c r="I28" s="83">
        <v>6</v>
      </c>
    </row>
    <row r="29" spans="1:9" x14ac:dyDescent="0.25">
      <c r="A29" s="501" t="s">
        <v>1548</v>
      </c>
      <c r="B29" s="501"/>
      <c r="C29" s="501"/>
      <c r="D29" s="501"/>
      <c r="E29" s="501"/>
      <c r="F29" s="501"/>
      <c r="G29" s="501"/>
      <c r="H29" s="501"/>
      <c r="I29" s="86">
        <f>SUM(I24:I28,I21:I22,I17:I19,I11:I15,I7:I9)</f>
        <v>61</v>
      </c>
    </row>
    <row r="30" spans="1:9" x14ac:dyDescent="0.25">
      <c r="A30" s="502" t="s">
        <v>6</v>
      </c>
      <c r="B30" s="502"/>
      <c r="C30" s="502"/>
      <c r="D30" s="502"/>
      <c r="E30" s="502"/>
      <c r="F30" s="502"/>
      <c r="G30" s="502"/>
      <c r="H30" s="502"/>
      <c r="I30" s="502"/>
    </row>
    <row r="31" spans="1:9" ht="29.25" customHeight="1" x14ac:dyDescent="0.25">
      <c r="A31" s="503" t="s">
        <v>2013</v>
      </c>
      <c r="B31" s="503"/>
      <c r="C31" s="503"/>
      <c r="D31" s="503"/>
      <c r="E31" s="503"/>
      <c r="F31" s="503"/>
      <c r="G31" s="503"/>
      <c r="H31" s="503"/>
      <c r="I31" s="503"/>
    </row>
    <row r="32" spans="1:9" x14ac:dyDescent="0.25">
      <c r="A32" s="527" t="s">
        <v>560</v>
      </c>
      <c r="B32" s="527"/>
      <c r="C32" s="527" t="s">
        <v>1361</v>
      </c>
      <c r="D32" s="527"/>
      <c r="E32" s="87"/>
      <c r="F32" s="87"/>
      <c r="G32" s="87"/>
      <c r="H32" s="87"/>
      <c r="I32" s="93"/>
    </row>
  </sheetData>
  <sheetProtection password="CA9D" sheet="1" objects="1" scenarios="1"/>
  <mergeCells count="52">
    <mergeCell ref="A25:D25"/>
    <mergeCell ref="E25:H25"/>
    <mergeCell ref="A24:D24"/>
    <mergeCell ref="E24:H24"/>
    <mergeCell ref="A28:D28"/>
    <mergeCell ref="E28:H28"/>
    <mergeCell ref="A32:B32"/>
    <mergeCell ref="A26:D26"/>
    <mergeCell ref="E26:H26"/>
    <mergeCell ref="A27:D27"/>
    <mergeCell ref="E27:H27"/>
    <mergeCell ref="A29:H29"/>
    <mergeCell ref="A30:I30"/>
    <mergeCell ref="A31:I31"/>
    <mergeCell ref="A12:D12"/>
    <mergeCell ref="E12:H12"/>
    <mergeCell ref="C3:I3"/>
    <mergeCell ref="B4:E4"/>
    <mergeCell ref="C32:D32"/>
    <mergeCell ref="A23:I23"/>
    <mergeCell ref="A18:D18"/>
    <mergeCell ref="E18:H18"/>
    <mergeCell ref="A20:I20"/>
    <mergeCell ref="A21:D21"/>
    <mergeCell ref="E21:H21"/>
    <mergeCell ref="A22:D22"/>
    <mergeCell ref="E22:H22"/>
    <mergeCell ref="A19:D19"/>
    <mergeCell ref="E19:H19"/>
    <mergeCell ref="A15:D15"/>
    <mergeCell ref="A16:I16"/>
    <mergeCell ref="A17:D17"/>
    <mergeCell ref="E17:H17"/>
    <mergeCell ref="A13:D13"/>
    <mergeCell ref="E13:H13"/>
    <mergeCell ref="E15:H15"/>
    <mergeCell ref="A11:D11"/>
    <mergeCell ref="E11:H11"/>
    <mergeCell ref="A14:D14"/>
    <mergeCell ref="E14:H14"/>
    <mergeCell ref="A1:I1"/>
    <mergeCell ref="A2:I2"/>
    <mergeCell ref="A5:I5"/>
    <mergeCell ref="A6:I6"/>
    <mergeCell ref="A7:D7"/>
    <mergeCell ref="E7:H7"/>
    <mergeCell ref="A8:D8"/>
    <mergeCell ref="E8:H8"/>
    <mergeCell ref="A9:D9"/>
    <mergeCell ref="E9:H9"/>
    <mergeCell ref="A10:I10"/>
    <mergeCell ref="A3:B3"/>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31"/>
  <sheetViews>
    <sheetView view="pageLayout" zoomScaleNormal="100"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742" t="s">
        <v>604</v>
      </c>
      <c r="B1" s="742"/>
      <c r="C1" s="742"/>
      <c r="D1" s="742"/>
      <c r="E1" s="742"/>
      <c r="F1" s="742"/>
      <c r="G1" s="742"/>
      <c r="H1" s="742"/>
      <c r="I1" s="742"/>
    </row>
    <row r="2" spans="1:9" x14ac:dyDescent="0.25">
      <c r="A2" s="742" t="s">
        <v>631</v>
      </c>
      <c r="B2" s="742"/>
      <c r="C2" s="742"/>
      <c r="D2" s="742"/>
      <c r="E2" s="742"/>
      <c r="F2" s="742"/>
      <c r="G2" s="742"/>
      <c r="H2" s="742"/>
      <c r="I2" s="742"/>
    </row>
    <row r="3" spans="1:9" x14ac:dyDescent="0.25">
      <c r="A3" s="746" t="s">
        <v>27</v>
      </c>
      <c r="B3" s="747"/>
      <c r="C3" s="747" t="s">
        <v>82</v>
      </c>
      <c r="D3" s="747"/>
      <c r="E3" s="747"/>
      <c r="F3" s="747"/>
      <c r="G3" s="747"/>
      <c r="H3" s="747"/>
      <c r="I3" s="748"/>
    </row>
    <row r="4" spans="1:9" x14ac:dyDescent="0.25">
      <c r="A4" s="165" t="s">
        <v>29</v>
      </c>
      <c r="B4" s="750" t="s">
        <v>601</v>
      </c>
      <c r="C4" s="750"/>
      <c r="D4" s="750"/>
      <c r="E4" s="750"/>
      <c r="F4" s="166"/>
      <c r="G4" s="166"/>
      <c r="H4" s="166"/>
      <c r="I4" s="105"/>
    </row>
    <row r="5" spans="1:9" x14ac:dyDescent="0.25">
      <c r="A5" s="743"/>
      <c r="B5" s="744"/>
      <c r="C5" s="744"/>
      <c r="D5" s="744"/>
      <c r="E5" s="744"/>
      <c r="F5" s="744"/>
      <c r="G5" s="744"/>
      <c r="H5" s="744"/>
      <c r="I5" s="745"/>
    </row>
    <row r="6" spans="1:9" x14ac:dyDescent="0.25">
      <c r="A6" s="666" t="s">
        <v>1</v>
      </c>
      <c r="B6" s="667"/>
      <c r="C6" s="667"/>
      <c r="D6" s="667"/>
      <c r="E6" s="667"/>
      <c r="F6" s="667"/>
      <c r="G6" s="667"/>
      <c r="H6" s="667"/>
      <c r="I6" s="668"/>
    </row>
    <row r="7" spans="1:9" ht="15" customHeight="1" x14ac:dyDescent="0.25">
      <c r="A7" s="650" t="s">
        <v>363</v>
      </c>
      <c r="B7" s="506"/>
      <c r="C7" s="506"/>
      <c r="D7" s="506"/>
      <c r="E7" s="506" t="s">
        <v>8</v>
      </c>
      <c r="F7" s="506"/>
      <c r="G7" s="506"/>
      <c r="H7" s="506"/>
      <c r="I7" s="105">
        <v>6</v>
      </c>
    </row>
    <row r="8" spans="1:9" x14ac:dyDescent="0.25">
      <c r="A8" s="650"/>
      <c r="B8" s="506"/>
      <c r="C8" s="506"/>
      <c r="D8" s="506"/>
      <c r="E8" s="506"/>
      <c r="F8" s="506"/>
      <c r="G8" s="506"/>
      <c r="H8" s="506"/>
      <c r="I8" s="105"/>
    </row>
    <row r="9" spans="1:9" x14ac:dyDescent="0.25">
      <c r="A9" s="666" t="s">
        <v>43</v>
      </c>
      <c r="B9" s="667"/>
      <c r="C9" s="667"/>
      <c r="D9" s="667"/>
      <c r="E9" s="667"/>
      <c r="F9" s="667"/>
      <c r="G9" s="667"/>
      <c r="H9" s="667"/>
      <c r="I9" s="668"/>
    </row>
    <row r="10" spans="1:9" ht="31.7" customHeight="1" x14ac:dyDescent="0.25">
      <c r="A10" s="645" t="s">
        <v>13</v>
      </c>
      <c r="B10" s="646"/>
      <c r="C10" s="646"/>
      <c r="D10" s="646"/>
      <c r="E10" s="646" t="s">
        <v>75</v>
      </c>
      <c r="F10" s="646"/>
      <c r="G10" s="646"/>
      <c r="H10" s="646"/>
      <c r="I10" s="105">
        <v>3</v>
      </c>
    </row>
    <row r="11" spans="1:9" ht="27.75" customHeight="1" x14ac:dyDescent="0.25">
      <c r="A11" s="645" t="s">
        <v>10</v>
      </c>
      <c r="B11" s="646"/>
      <c r="C11" s="646"/>
      <c r="D11" s="646"/>
      <c r="E11" s="506" t="s">
        <v>74</v>
      </c>
      <c r="F11" s="506"/>
      <c r="G11" s="506"/>
      <c r="H11" s="506"/>
      <c r="I11" s="105">
        <v>12</v>
      </c>
    </row>
    <row r="12" spans="1:9" ht="30" customHeight="1" x14ac:dyDescent="0.25">
      <c r="A12" s="645" t="s">
        <v>11</v>
      </c>
      <c r="B12" s="646"/>
      <c r="C12" s="646"/>
      <c r="D12" s="646"/>
      <c r="E12" s="506" t="s">
        <v>159</v>
      </c>
      <c r="F12" s="506"/>
      <c r="G12" s="506"/>
      <c r="H12" s="506"/>
      <c r="I12" s="105">
        <v>6</v>
      </c>
    </row>
    <row r="13" spans="1:9" x14ac:dyDescent="0.25">
      <c r="A13" s="645" t="s">
        <v>212</v>
      </c>
      <c r="B13" s="646"/>
      <c r="C13" s="646"/>
      <c r="D13" s="646"/>
      <c r="E13" s="646" t="s">
        <v>12</v>
      </c>
      <c r="F13" s="646"/>
      <c r="G13" s="646"/>
      <c r="H13" s="646"/>
      <c r="I13" s="105">
        <v>3</v>
      </c>
    </row>
    <row r="14" spans="1:9" x14ac:dyDescent="0.25">
      <c r="A14" s="650"/>
      <c r="B14" s="506"/>
      <c r="C14" s="506"/>
      <c r="D14" s="506"/>
      <c r="E14" s="506"/>
      <c r="F14" s="506"/>
      <c r="G14" s="506"/>
      <c r="H14" s="506"/>
      <c r="I14" s="105"/>
    </row>
    <row r="15" spans="1:9" x14ac:dyDescent="0.25">
      <c r="A15" s="666" t="s">
        <v>125</v>
      </c>
      <c r="B15" s="667"/>
      <c r="C15" s="667"/>
      <c r="D15" s="667"/>
      <c r="E15" s="667"/>
      <c r="F15" s="667"/>
      <c r="G15" s="667"/>
      <c r="H15" s="667"/>
      <c r="I15" s="668"/>
    </row>
    <row r="16" spans="1:9" x14ac:dyDescent="0.25">
      <c r="A16" s="645" t="s">
        <v>1157</v>
      </c>
      <c r="B16" s="646"/>
      <c r="C16" s="646"/>
      <c r="D16" s="646"/>
      <c r="E16" s="506" t="s">
        <v>627</v>
      </c>
      <c r="F16" s="506"/>
      <c r="G16" s="506"/>
      <c r="H16" s="506"/>
      <c r="I16" s="105">
        <v>4</v>
      </c>
    </row>
    <row r="17" spans="1:9" x14ac:dyDescent="0.25">
      <c r="A17" s="650" t="s">
        <v>397</v>
      </c>
      <c r="B17" s="506"/>
      <c r="C17" s="506"/>
      <c r="D17" s="506"/>
      <c r="E17" s="506" t="s">
        <v>1890</v>
      </c>
      <c r="F17" s="506"/>
      <c r="G17" s="506"/>
      <c r="H17" s="506"/>
      <c r="I17" s="167" t="s">
        <v>632</v>
      </c>
    </row>
    <row r="18" spans="1:9" x14ac:dyDescent="0.25">
      <c r="A18" s="650" t="s">
        <v>397</v>
      </c>
      <c r="B18" s="506"/>
      <c r="C18" s="506"/>
      <c r="D18" s="506"/>
      <c r="E18" s="506" t="s">
        <v>1143</v>
      </c>
      <c r="F18" s="506"/>
      <c r="G18" s="506"/>
      <c r="H18" s="506"/>
      <c r="I18" s="167" t="s">
        <v>632</v>
      </c>
    </row>
    <row r="19" spans="1:9" x14ac:dyDescent="0.25">
      <c r="A19" s="650"/>
      <c r="B19" s="506"/>
      <c r="C19" s="506"/>
      <c r="D19" s="506"/>
      <c r="E19" s="506"/>
      <c r="F19" s="506"/>
      <c r="G19" s="506"/>
      <c r="H19" s="506"/>
      <c r="I19" s="105"/>
    </row>
    <row r="20" spans="1:9" ht="15" customHeight="1" x14ac:dyDescent="0.25">
      <c r="A20" s="666" t="s">
        <v>3</v>
      </c>
      <c r="B20" s="667"/>
      <c r="C20" s="667"/>
      <c r="D20" s="667"/>
      <c r="E20" s="667"/>
      <c r="F20" s="667"/>
      <c r="G20" s="667"/>
      <c r="H20" s="667"/>
      <c r="I20" s="668"/>
    </row>
    <row r="21" spans="1:9" ht="30.95" customHeight="1" x14ac:dyDescent="0.25">
      <c r="A21" s="645" t="s">
        <v>15</v>
      </c>
      <c r="B21" s="646"/>
      <c r="C21" s="646"/>
      <c r="D21" s="646"/>
      <c r="E21" s="506" t="s">
        <v>80</v>
      </c>
      <c r="F21" s="506"/>
      <c r="G21" s="506"/>
      <c r="H21" s="506"/>
      <c r="I21" s="105">
        <v>3</v>
      </c>
    </row>
    <row r="22" spans="1:9" ht="15" customHeight="1" x14ac:dyDescent="0.25">
      <c r="A22" s="650"/>
      <c r="B22" s="506"/>
      <c r="C22" s="506"/>
      <c r="D22" s="506"/>
      <c r="E22" s="506"/>
      <c r="F22" s="506"/>
      <c r="G22" s="506"/>
      <c r="H22" s="506"/>
      <c r="I22" s="105"/>
    </row>
    <row r="23" spans="1:9" x14ac:dyDescent="0.25">
      <c r="A23" s="666" t="s">
        <v>18</v>
      </c>
      <c r="B23" s="667"/>
      <c r="C23" s="667"/>
      <c r="D23" s="667"/>
      <c r="E23" s="667"/>
      <c r="F23" s="667"/>
      <c r="G23" s="667"/>
      <c r="H23" s="667"/>
      <c r="I23" s="668"/>
    </row>
    <row r="24" spans="1:9" x14ac:dyDescent="0.25">
      <c r="A24" s="645" t="s">
        <v>633</v>
      </c>
      <c r="B24" s="646"/>
      <c r="C24" s="646"/>
      <c r="D24" s="646"/>
      <c r="E24" s="646" t="s">
        <v>1141</v>
      </c>
      <c r="F24" s="646"/>
      <c r="G24" s="646"/>
      <c r="H24" s="646"/>
      <c r="I24" s="105">
        <v>3</v>
      </c>
    </row>
    <row r="25" spans="1:9" x14ac:dyDescent="0.25">
      <c r="A25" s="645" t="s">
        <v>583</v>
      </c>
      <c r="B25" s="646"/>
      <c r="C25" s="646"/>
      <c r="D25" s="646"/>
      <c r="E25" s="646"/>
      <c r="F25" s="646"/>
      <c r="G25" s="646"/>
      <c r="H25" s="646"/>
      <c r="I25" s="105">
        <v>3</v>
      </c>
    </row>
    <row r="26" spans="1:9" x14ac:dyDescent="0.25">
      <c r="A26" s="645" t="s">
        <v>4</v>
      </c>
      <c r="B26" s="646"/>
      <c r="C26" s="646"/>
      <c r="D26" s="646"/>
      <c r="E26" s="646"/>
      <c r="F26" s="646"/>
      <c r="G26" s="646"/>
      <c r="H26" s="646"/>
      <c r="I26" s="105">
        <v>6</v>
      </c>
    </row>
    <row r="27" spans="1:9" x14ac:dyDescent="0.25">
      <c r="A27" s="741" t="s">
        <v>1543</v>
      </c>
      <c r="B27" s="741"/>
      <c r="C27" s="741"/>
      <c r="D27" s="741"/>
      <c r="E27" s="741"/>
      <c r="F27" s="741"/>
      <c r="G27" s="741"/>
      <c r="H27" s="741"/>
      <c r="I27" s="151" t="s">
        <v>634</v>
      </c>
    </row>
    <row r="28" spans="1:9" x14ac:dyDescent="0.25">
      <c r="A28" s="749" t="s">
        <v>6</v>
      </c>
      <c r="B28" s="749"/>
      <c r="C28" s="749"/>
      <c r="D28" s="749"/>
      <c r="E28" s="749"/>
      <c r="F28" s="749"/>
      <c r="G28" s="749"/>
      <c r="H28" s="749"/>
      <c r="I28" s="749"/>
    </row>
    <row r="29" spans="1:9" ht="30" customHeight="1" x14ac:dyDescent="0.25">
      <c r="A29" s="503" t="s">
        <v>2013</v>
      </c>
      <c r="B29" s="503"/>
      <c r="C29" s="503"/>
      <c r="D29" s="503"/>
      <c r="E29" s="503"/>
      <c r="F29" s="503"/>
      <c r="G29" s="503"/>
      <c r="H29" s="503"/>
      <c r="I29" s="503"/>
    </row>
    <row r="30" spans="1:9" x14ac:dyDescent="0.25">
      <c r="A30" s="503" t="s">
        <v>635</v>
      </c>
      <c r="B30" s="503"/>
      <c r="C30" s="503"/>
      <c r="D30" s="503"/>
      <c r="E30" s="503"/>
      <c r="F30" s="503"/>
      <c r="G30" s="503"/>
      <c r="H30" s="503"/>
      <c r="I30" s="503"/>
    </row>
    <row r="31" spans="1:9" x14ac:dyDescent="0.25">
      <c r="A31" s="527" t="s">
        <v>560</v>
      </c>
      <c r="B31" s="527"/>
      <c r="C31" s="527" t="s">
        <v>1361</v>
      </c>
      <c r="D31" s="527"/>
      <c r="E31" s="87"/>
      <c r="F31" s="87"/>
      <c r="G31" s="87"/>
      <c r="H31" s="87"/>
      <c r="I31" s="93"/>
    </row>
  </sheetData>
  <sheetProtection password="CA9D" sheet="1" objects="1" scenarios="1"/>
  <mergeCells count="49">
    <mergeCell ref="A30:I30"/>
    <mergeCell ref="B4:E4"/>
    <mergeCell ref="A29:I29"/>
    <mergeCell ref="A22:D22"/>
    <mergeCell ref="E22:H22"/>
    <mergeCell ref="A20:I20"/>
    <mergeCell ref="A21:D21"/>
    <mergeCell ref="E21:H21"/>
    <mergeCell ref="A14:D14"/>
    <mergeCell ref="E14:H14"/>
    <mergeCell ref="A15:I15"/>
    <mergeCell ref="A16:D16"/>
    <mergeCell ref="A19:D19"/>
    <mergeCell ref="E19:H19"/>
    <mergeCell ref="E16:H16"/>
    <mergeCell ref="A18:D18"/>
    <mergeCell ref="E18:H18"/>
    <mergeCell ref="A13:D13"/>
    <mergeCell ref="E13:H13"/>
    <mergeCell ref="A28:I28"/>
    <mergeCell ref="A23:I23"/>
    <mergeCell ref="A25:D25"/>
    <mergeCell ref="E25:H25"/>
    <mergeCell ref="A24:D24"/>
    <mergeCell ref="E24:H24"/>
    <mergeCell ref="A26:D26"/>
    <mergeCell ref="E26:H26"/>
    <mergeCell ref="A10:D10"/>
    <mergeCell ref="E10:H10"/>
    <mergeCell ref="A12:D12"/>
    <mergeCell ref="E12:H12"/>
    <mergeCell ref="A11:D11"/>
    <mergeCell ref="E11:H11"/>
    <mergeCell ref="A31:B31"/>
    <mergeCell ref="A27:H27"/>
    <mergeCell ref="A1:I1"/>
    <mergeCell ref="A2:I2"/>
    <mergeCell ref="A5:I5"/>
    <mergeCell ref="A6:I6"/>
    <mergeCell ref="A7:D7"/>
    <mergeCell ref="E7:H7"/>
    <mergeCell ref="A3:B3"/>
    <mergeCell ref="C3:I3"/>
    <mergeCell ref="A17:D17"/>
    <mergeCell ref="E17:H17"/>
    <mergeCell ref="C31:D31"/>
    <mergeCell ref="A8:D8"/>
    <mergeCell ref="E8:H8"/>
    <mergeCell ref="A9:I9"/>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zoomScaleNormal="100" workbookViewId="0">
      <selection activeCell="A10" sqref="A10:XFD10"/>
    </sheetView>
  </sheetViews>
  <sheetFormatPr defaultColWidth="9.140625" defaultRowHeight="15" x14ac:dyDescent="0.25"/>
  <cols>
    <col min="1" max="8" width="9.140625" style="377"/>
    <col min="9" max="9" width="9.140625" style="381"/>
    <col min="10" max="16384" width="9.140625" style="377"/>
  </cols>
  <sheetData>
    <row r="1" spans="1:9" x14ac:dyDescent="0.25">
      <c r="A1" s="493" t="s">
        <v>1504</v>
      </c>
      <c r="B1" s="493"/>
      <c r="C1" s="493"/>
      <c r="D1" s="493"/>
      <c r="E1" s="493"/>
      <c r="F1" s="493"/>
      <c r="G1" s="493"/>
      <c r="H1" s="493"/>
      <c r="I1" s="493"/>
    </row>
    <row r="2" spans="1:9" x14ac:dyDescent="0.25">
      <c r="A2" s="493" t="s">
        <v>31</v>
      </c>
      <c r="B2" s="493"/>
      <c r="C2" s="493"/>
      <c r="D2" s="493"/>
      <c r="E2" s="493"/>
      <c r="F2" s="493"/>
      <c r="G2" s="493"/>
      <c r="H2" s="493"/>
      <c r="I2" s="493"/>
    </row>
    <row r="3" spans="1:9" x14ac:dyDescent="0.25">
      <c r="A3" s="554" t="s">
        <v>27</v>
      </c>
      <c r="B3" s="555"/>
      <c r="C3" s="555" t="s">
        <v>40</v>
      </c>
      <c r="D3" s="555"/>
      <c r="E3" s="555"/>
      <c r="F3" s="555"/>
      <c r="G3" s="555"/>
      <c r="H3" s="555"/>
      <c r="I3" s="556"/>
    </row>
    <row r="4" spans="1:9" x14ac:dyDescent="0.25">
      <c r="A4" s="76" t="s">
        <v>29</v>
      </c>
      <c r="B4" s="751" t="s">
        <v>600</v>
      </c>
      <c r="C4" s="751"/>
      <c r="D4" s="751"/>
      <c r="E4" s="751"/>
      <c r="F4" s="71"/>
      <c r="G4" s="71"/>
      <c r="H4" s="71"/>
      <c r="I4" s="78"/>
    </row>
    <row r="5" spans="1:9" x14ac:dyDescent="0.25">
      <c r="A5" s="548"/>
      <c r="B5" s="549"/>
      <c r="C5" s="549"/>
      <c r="D5" s="549"/>
      <c r="E5" s="549"/>
      <c r="F5" s="549"/>
      <c r="G5" s="549"/>
      <c r="H5" s="549"/>
      <c r="I5" s="550"/>
    </row>
    <row r="6" spans="1:9" ht="33" customHeight="1" x14ac:dyDescent="0.25">
      <c r="A6" s="504" t="s">
        <v>331</v>
      </c>
      <c r="B6" s="505"/>
      <c r="C6" s="505"/>
      <c r="D6" s="505"/>
      <c r="E6" s="499" t="s">
        <v>2449</v>
      </c>
      <c r="F6" s="499"/>
      <c r="G6" s="499"/>
      <c r="H6" s="499"/>
      <c r="I6" s="83">
        <v>3</v>
      </c>
    </row>
    <row r="7" spans="1:9" ht="15" customHeight="1" x14ac:dyDescent="0.25">
      <c r="A7" s="485" t="s">
        <v>363</v>
      </c>
      <c r="B7" s="484"/>
      <c r="C7" s="484"/>
      <c r="D7" s="484"/>
      <c r="E7" s="484" t="s">
        <v>8</v>
      </c>
      <c r="F7" s="484"/>
      <c r="G7" s="484"/>
      <c r="H7" s="484"/>
      <c r="I7" s="39">
        <v>6</v>
      </c>
    </row>
    <row r="8" spans="1:9" ht="27.75" customHeight="1" x14ac:dyDescent="0.25">
      <c r="A8" s="504" t="s">
        <v>2422</v>
      </c>
      <c r="B8" s="505"/>
      <c r="C8" s="505"/>
      <c r="D8" s="505"/>
      <c r="E8" s="506" t="s">
        <v>2450</v>
      </c>
      <c r="F8" s="506"/>
      <c r="G8" s="506"/>
      <c r="H8" s="506"/>
      <c r="I8" s="83">
        <v>3</v>
      </c>
    </row>
    <row r="9" spans="1:9" x14ac:dyDescent="0.25">
      <c r="A9" s="504" t="s">
        <v>2</v>
      </c>
      <c r="B9" s="505"/>
      <c r="C9" s="505"/>
      <c r="D9" s="505"/>
      <c r="E9" s="507" t="s">
        <v>2451</v>
      </c>
      <c r="F9" s="507"/>
      <c r="G9" s="507"/>
      <c r="H9" s="507"/>
      <c r="I9" s="83">
        <v>6</v>
      </c>
    </row>
    <row r="10" spans="1:9" ht="33" customHeight="1" x14ac:dyDescent="0.25">
      <c r="A10" s="489" t="s">
        <v>15</v>
      </c>
      <c r="B10" s="478"/>
      <c r="C10" s="478"/>
      <c r="D10" s="478"/>
      <c r="E10" s="484" t="s">
        <v>80</v>
      </c>
      <c r="F10" s="484"/>
      <c r="G10" s="484"/>
      <c r="H10" s="484"/>
      <c r="I10" s="39">
        <v>3</v>
      </c>
    </row>
    <row r="11" spans="1:9" ht="46.5" customHeight="1" x14ac:dyDescent="0.25">
      <c r="A11" s="504" t="s">
        <v>1887</v>
      </c>
      <c r="B11" s="505"/>
      <c r="C11" s="505"/>
      <c r="D11" s="505"/>
      <c r="E11" s="505" t="s">
        <v>2540</v>
      </c>
      <c r="F11" s="505"/>
      <c r="G11" s="505"/>
      <c r="H11" s="505"/>
      <c r="I11" s="83">
        <v>6</v>
      </c>
    </row>
    <row r="12" spans="1:9" ht="60" customHeight="1" x14ac:dyDescent="0.25">
      <c r="A12" s="504" t="s">
        <v>2506</v>
      </c>
      <c r="B12" s="505"/>
      <c r="C12" s="505"/>
      <c r="D12" s="505"/>
      <c r="E12" s="499" t="s">
        <v>2529</v>
      </c>
      <c r="F12" s="499"/>
      <c r="G12" s="499"/>
      <c r="H12" s="499"/>
      <c r="I12" s="83">
        <v>3</v>
      </c>
    </row>
    <row r="13" spans="1:9" ht="15" customHeight="1" x14ac:dyDescent="0.25">
      <c r="A13" s="498" t="s">
        <v>2507</v>
      </c>
      <c r="B13" s="499"/>
      <c r="C13" s="499"/>
      <c r="D13" s="499"/>
      <c r="E13" s="499" t="s">
        <v>35</v>
      </c>
      <c r="F13" s="499"/>
      <c r="G13" s="499"/>
      <c r="H13" s="499"/>
      <c r="I13" s="83">
        <v>3</v>
      </c>
    </row>
    <row r="14" spans="1:9" x14ac:dyDescent="0.25">
      <c r="A14" s="485" t="s">
        <v>362</v>
      </c>
      <c r="B14" s="484"/>
      <c r="C14" s="484"/>
      <c r="D14" s="484"/>
      <c r="E14" s="484" t="s">
        <v>9</v>
      </c>
      <c r="F14" s="484"/>
      <c r="G14" s="484"/>
      <c r="H14" s="484"/>
      <c r="I14" s="39">
        <v>3</v>
      </c>
    </row>
    <row r="15" spans="1:9" x14ac:dyDescent="0.25">
      <c r="A15" s="565" t="s">
        <v>617</v>
      </c>
      <c r="B15" s="480"/>
      <c r="C15" s="480"/>
      <c r="D15" s="480"/>
      <c r="E15" s="491" t="s">
        <v>1503</v>
      </c>
      <c r="F15" s="491"/>
      <c r="G15" s="491"/>
      <c r="H15" s="491"/>
      <c r="I15" s="42">
        <v>8</v>
      </c>
    </row>
    <row r="16" spans="1:9" ht="15" customHeight="1" x14ac:dyDescent="0.25">
      <c r="A16" s="485" t="s">
        <v>1961</v>
      </c>
      <c r="B16" s="484"/>
      <c r="C16" s="484"/>
      <c r="D16" s="484"/>
      <c r="E16" s="545" t="s">
        <v>2405</v>
      </c>
      <c r="F16" s="545"/>
      <c r="G16" s="545"/>
      <c r="H16" s="545"/>
      <c r="I16" s="39">
        <v>12</v>
      </c>
    </row>
    <row r="17" spans="1:9" ht="15" customHeight="1" x14ac:dyDescent="0.25">
      <c r="A17" s="485" t="s">
        <v>4</v>
      </c>
      <c r="B17" s="484"/>
      <c r="C17" s="484"/>
      <c r="D17" s="484"/>
      <c r="E17" s="484"/>
      <c r="F17" s="484"/>
      <c r="G17" s="484"/>
      <c r="H17" s="484"/>
      <c r="I17" s="39">
        <v>3</v>
      </c>
    </row>
    <row r="18" spans="1:9" x14ac:dyDescent="0.25">
      <c r="A18" s="592" t="s">
        <v>1396</v>
      </c>
      <c r="B18" s="592"/>
      <c r="C18" s="592"/>
      <c r="D18" s="592"/>
      <c r="E18" s="592"/>
      <c r="F18" s="592"/>
      <c r="G18" s="592"/>
      <c r="H18" s="592"/>
      <c r="I18" s="73">
        <f>SUM(I6:I17)</f>
        <v>59</v>
      </c>
    </row>
    <row r="19" spans="1:9" x14ac:dyDescent="0.25">
      <c r="A19" s="540" t="s">
        <v>6</v>
      </c>
      <c r="B19" s="540"/>
      <c r="C19" s="540"/>
      <c r="D19" s="540"/>
      <c r="E19" s="540"/>
      <c r="F19" s="540"/>
      <c r="G19" s="540"/>
      <c r="H19" s="540"/>
      <c r="I19" s="540"/>
    </row>
    <row r="20" spans="1:9" ht="44.25" customHeight="1" x14ac:dyDescent="0.25">
      <c r="A20" s="640" t="s">
        <v>2441</v>
      </c>
      <c r="B20" s="640"/>
      <c r="C20" s="640"/>
      <c r="D20" s="640"/>
      <c r="E20" s="640"/>
      <c r="F20" s="640"/>
      <c r="G20" s="640"/>
      <c r="H20" s="640"/>
      <c r="I20" s="640"/>
    </row>
    <row r="21" spans="1:9" ht="59.25" customHeight="1" x14ac:dyDescent="0.25">
      <c r="A21" s="503" t="s">
        <v>2421</v>
      </c>
      <c r="B21" s="503"/>
      <c r="C21" s="503"/>
      <c r="D21" s="503"/>
      <c r="E21" s="503"/>
      <c r="F21" s="503"/>
      <c r="G21" s="503"/>
      <c r="H21" s="503"/>
      <c r="I21" s="503"/>
    </row>
    <row r="22" spans="1:9" ht="29.25" customHeight="1" x14ac:dyDescent="0.25">
      <c r="A22" s="503" t="s">
        <v>1962</v>
      </c>
      <c r="B22" s="503"/>
      <c r="C22" s="503"/>
      <c r="D22" s="503"/>
      <c r="E22" s="503"/>
      <c r="F22" s="503"/>
      <c r="G22" s="503"/>
      <c r="H22" s="503"/>
      <c r="I22" s="503"/>
    </row>
    <row r="23" spans="1:9" x14ac:dyDescent="0.25">
      <c r="A23" s="418" t="s">
        <v>560</v>
      </c>
      <c r="B23" s="418"/>
      <c r="C23" s="418" t="s">
        <v>1361</v>
      </c>
      <c r="D23" s="418"/>
    </row>
  </sheetData>
  <sheetProtection password="CA9D"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I22"/>
    <mergeCell ref="A23:B23"/>
    <mergeCell ref="C23:D23"/>
    <mergeCell ref="A17:D17"/>
    <mergeCell ref="E17:H17"/>
    <mergeCell ref="A18:H18"/>
    <mergeCell ref="A19:I19"/>
    <mergeCell ref="A20:I20"/>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zoomScaleNormal="100" workbookViewId="0">
      <selection activeCell="E13" sqref="E13:H13"/>
    </sheetView>
  </sheetViews>
  <sheetFormatPr defaultColWidth="9.140625" defaultRowHeight="15" x14ac:dyDescent="0.25"/>
  <cols>
    <col min="1" max="8" width="9.140625" style="392"/>
    <col min="9" max="9" width="9.140625" style="396"/>
    <col min="10" max="16384" width="9.140625" style="392"/>
  </cols>
  <sheetData>
    <row r="1" spans="1:9" ht="33.75" customHeight="1" x14ac:dyDescent="0.25">
      <c r="A1" s="447" t="s">
        <v>2444</v>
      </c>
      <c r="B1" s="447"/>
      <c r="C1" s="447"/>
      <c r="D1" s="447"/>
      <c r="E1" s="447"/>
      <c r="F1" s="447"/>
      <c r="G1" s="447"/>
      <c r="H1" s="447"/>
      <c r="I1" s="447"/>
    </row>
    <row r="2" spans="1:9" x14ac:dyDescent="0.25">
      <c r="A2" s="447" t="s">
        <v>31</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70" t="s">
        <v>638</v>
      </c>
      <c r="C4" s="670"/>
      <c r="D4" s="670"/>
      <c r="E4" s="670"/>
      <c r="F4" s="393"/>
      <c r="G4" s="393"/>
      <c r="H4" s="393"/>
      <c r="I4" s="83"/>
    </row>
    <row r="5" spans="1:9" x14ac:dyDescent="0.25">
      <c r="A5" s="529"/>
      <c r="B5" s="530"/>
      <c r="C5" s="530"/>
      <c r="D5" s="530"/>
      <c r="E5" s="530"/>
      <c r="F5" s="530"/>
      <c r="G5" s="530"/>
      <c r="H5" s="530"/>
      <c r="I5" s="531"/>
    </row>
    <row r="6" spans="1:9" ht="29.25" customHeight="1" x14ac:dyDescent="0.25">
      <c r="A6" s="504" t="s">
        <v>331</v>
      </c>
      <c r="B6" s="505"/>
      <c r="C6" s="505"/>
      <c r="D6" s="505"/>
      <c r="E6" s="499" t="s">
        <v>2449</v>
      </c>
      <c r="F6" s="499"/>
      <c r="G6" s="499"/>
      <c r="H6" s="499"/>
      <c r="I6" s="83">
        <v>3</v>
      </c>
    </row>
    <row r="7" spans="1:9" s="9" customFormat="1" ht="15" customHeight="1" x14ac:dyDescent="0.25">
      <c r="A7" s="498" t="s">
        <v>363</v>
      </c>
      <c r="B7" s="499"/>
      <c r="C7" s="499"/>
      <c r="D7" s="499"/>
      <c r="E7" s="499" t="s">
        <v>8</v>
      </c>
      <c r="F7" s="499"/>
      <c r="G7" s="499"/>
      <c r="H7" s="499"/>
      <c r="I7" s="83">
        <v>6</v>
      </c>
    </row>
    <row r="8" spans="1:9" ht="28.5" customHeight="1" x14ac:dyDescent="0.25">
      <c r="A8" s="504" t="s">
        <v>2422</v>
      </c>
      <c r="B8" s="505"/>
      <c r="C8" s="505"/>
      <c r="D8" s="505"/>
      <c r="E8" s="506" t="s">
        <v>2450</v>
      </c>
      <c r="F8" s="506"/>
      <c r="G8" s="506"/>
      <c r="H8" s="506"/>
      <c r="I8" s="83">
        <v>3</v>
      </c>
    </row>
    <row r="9" spans="1:9" ht="30.75" customHeight="1" x14ac:dyDescent="0.25">
      <c r="A9" s="504" t="s">
        <v>2</v>
      </c>
      <c r="B9" s="505"/>
      <c r="C9" s="505"/>
      <c r="D9" s="505"/>
      <c r="E9" s="507" t="s">
        <v>2536</v>
      </c>
      <c r="F9" s="507"/>
      <c r="G9" s="507"/>
      <c r="H9" s="507"/>
      <c r="I9" s="83">
        <v>6</v>
      </c>
    </row>
    <row r="10" spans="1:9" ht="60.75" customHeight="1" x14ac:dyDescent="0.25">
      <c r="A10" s="504" t="s">
        <v>2506</v>
      </c>
      <c r="B10" s="505"/>
      <c r="C10" s="505"/>
      <c r="D10" s="505"/>
      <c r="E10" s="499" t="s">
        <v>2538</v>
      </c>
      <c r="F10" s="499"/>
      <c r="G10" s="499"/>
      <c r="H10" s="499"/>
      <c r="I10" s="83">
        <v>3</v>
      </c>
    </row>
    <row r="11" spans="1:9" x14ac:dyDescent="0.25">
      <c r="A11" s="504" t="s">
        <v>32</v>
      </c>
      <c r="B11" s="505"/>
      <c r="C11" s="505"/>
      <c r="D11" s="505"/>
      <c r="E11" s="507" t="s">
        <v>621</v>
      </c>
      <c r="F11" s="507"/>
      <c r="G11" s="507"/>
      <c r="H11" s="507"/>
      <c r="I11" s="83">
        <v>3</v>
      </c>
    </row>
    <row r="12" spans="1:9" ht="32.25" customHeight="1" x14ac:dyDescent="0.25">
      <c r="A12" s="504" t="s">
        <v>15</v>
      </c>
      <c r="B12" s="505"/>
      <c r="C12" s="505"/>
      <c r="D12" s="505"/>
      <c r="E12" s="499" t="s">
        <v>80</v>
      </c>
      <c r="F12" s="499"/>
      <c r="G12" s="499"/>
      <c r="H12" s="499"/>
      <c r="I12" s="83">
        <v>3</v>
      </c>
    </row>
    <row r="13" spans="1:9" ht="48" customHeight="1" x14ac:dyDescent="0.25">
      <c r="A13" s="504" t="s">
        <v>1887</v>
      </c>
      <c r="B13" s="505"/>
      <c r="C13" s="505"/>
      <c r="D13" s="505"/>
      <c r="E13" s="505" t="s">
        <v>2671</v>
      </c>
      <c r="F13" s="505"/>
      <c r="G13" s="505"/>
      <c r="H13" s="505"/>
      <c r="I13" s="83">
        <v>6</v>
      </c>
    </row>
    <row r="14" spans="1:9" ht="15" customHeight="1" x14ac:dyDescent="0.25">
      <c r="A14" s="498" t="s">
        <v>2505</v>
      </c>
      <c r="B14" s="499"/>
      <c r="C14" s="499"/>
      <c r="D14" s="499"/>
      <c r="E14" s="499" t="s">
        <v>35</v>
      </c>
      <c r="F14" s="499"/>
      <c r="G14" s="499"/>
      <c r="H14" s="499"/>
      <c r="I14" s="83">
        <v>3</v>
      </c>
    </row>
    <row r="15" spans="1:9" ht="15" customHeight="1" x14ac:dyDescent="0.25">
      <c r="A15" s="498" t="s">
        <v>362</v>
      </c>
      <c r="B15" s="499"/>
      <c r="C15" s="499"/>
      <c r="D15" s="499"/>
      <c r="E15" s="499" t="s">
        <v>9</v>
      </c>
      <c r="F15" s="499"/>
      <c r="G15" s="499"/>
      <c r="H15" s="499"/>
      <c r="I15" s="83">
        <v>3</v>
      </c>
    </row>
    <row r="16" spans="1:9" x14ac:dyDescent="0.25">
      <c r="A16" s="504" t="s">
        <v>37</v>
      </c>
      <c r="B16" s="505"/>
      <c r="C16" s="505"/>
      <c r="D16" s="505"/>
      <c r="E16" s="505" t="s">
        <v>83</v>
      </c>
      <c r="F16" s="505"/>
      <c r="G16" s="505"/>
      <c r="H16" s="505"/>
      <c r="I16" s="83">
        <v>8</v>
      </c>
    </row>
    <row r="17" spans="1:9" x14ac:dyDescent="0.25">
      <c r="A17" s="498" t="s">
        <v>1961</v>
      </c>
      <c r="B17" s="499"/>
      <c r="C17" s="499"/>
      <c r="D17" s="499"/>
      <c r="E17" s="528" t="s">
        <v>2405</v>
      </c>
      <c r="F17" s="528"/>
      <c r="G17" s="528"/>
      <c r="H17" s="528"/>
      <c r="I17" s="83">
        <v>12</v>
      </c>
    </row>
    <row r="18" spans="1:9" x14ac:dyDescent="0.25">
      <c r="A18" s="498" t="s">
        <v>4</v>
      </c>
      <c r="B18" s="499"/>
      <c r="C18" s="499"/>
      <c r="D18" s="499"/>
      <c r="E18" s="499"/>
      <c r="F18" s="499"/>
      <c r="G18" s="499"/>
      <c r="H18" s="499"/>
      <c r="I18" s="83">
        <v>3</v>
      </c>
    </row>
    <row r="19" spans="1:9" x14ac:dyDescent="0.25">
      <c r="A19" s="501" t="s">
        <v>1396</v>
      </c>
      <c r="B19" s="501"/>
      <c r="C19" s="501"/>
      <c r="D19" s="501"/>
      <c r="E19" s="501"/>
      <c r="F19" s="501"/>
      <c r="G19" s="501"/>
      <c r="H19" s="501"/>
      <c r="I19" s="86">
        <f>SUM(I6:I18)</f>
        <v>62</v>
      </c>
    </row>
    <row r="20" spans="1:9" x14ac:dyDescent="0.25">
      <c r="A20" s="502" t="s">
        <v>6</v>
      </c>
      <c r="B20" s="502"/>
      <c r="C20" s="502"/>
      <c r="D20" s="502"/>
      <c r="E20" s="502"/>
      <c r="F20" s="502"/>
      <c r="G20" s="502"/>
      <c r="H20" s="502"/>
      <c r="I20" s="502"/>
    </row>
    <row r="21" spans="1:9" ht="63.75" customHeight="1" x14ac:dyDescent="0.25">
      <c r="A21" s="503" t="s">
        <v>2421</v>
      </c>
      <c r="B21" s="503"/>
      <c r="C21" s="503"/>
      <c r="D21" s="503"/>
      <c r="E21" s="503"/>
      <c r="F21" s="503"/>
      <c r="G21" s="503"/>
      <c r="H21" s="503"/>
      <c r="I21" s="503"/>
    </row>
    <row r="22" spans="1:9" ht="27" customHeight="1" x14ac:dyDescent="0.25">
      <c r="A22" s="503" t="s">
        <v>1962</v>
      </c>
      <c r="B22" s="503"/>
      <c r="C22" s="503"/>
      <c r="D22" s="503"/>
      <c r="E22" s="503"/>
      <c r="F22" s="503"/>
      <c r="G22" s="503"/>
      <c r="H22" s="503"/>
      <c r="I22" s="503"/>
    </row>
    <row r="23" spans="1:9" ht="45.75" customHeight="1" x14ac:dyDescent="0.25">
      <c r="A23" s="503" t="s">
        <v>2525</v>
      </c>
      <c r="B23" s="503"/>
      <c r="C23" s="503"/>
      <c r="D23" s="503"/>
      <c r="E23" s="503"/>
      <c r="F23" s="503"/>
      <c r="G23" s="503"/>
      <c r="H23" s="503"/>
      <c r="I23" s="503"/>
    </row>
    <row r="24" spans="1:9" x14ac:dyDescent="0.25">
      <c r="A24" s="527" t="s">
        <v>560</v>
      </c>
      <c r="B24" s="527"/>
      <c r="C24" s="527" t="s">
        <v>1361</v>
      </c>
      <c r="D24" s="527"/>
      <c r="E24" s="397"/>
      <c r="F24" s="397"/>
      <c r="G24" s="397"/>
      <c r="H24" s="397"/>
      <c r="I24" s="93"/>
    </row>
  </sheetData>
  <sheetProtection password="CA9D" sheet="1" objects="1" scenarios="1"/>
  <mergeCells count="39">
    <mergeCell ref="A23:I23"/>
    <mergeCell ref="A24:B24"/>
    <mergeCell ref="C24:D24"/>
    <mergeCell ref="A18:D18"/>
    <mergeCell ref="E18:H18"/>
    <mergeCell ref="A19:H19"/>
    <mergeCell ref="A20:I20"/>
    <mergeCell ref="A21:I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Layout" zoomScaleNormal="100" workbookViewId="0">
      <selection activeCell="E11" sqref="E11:H11"/>
    </sheetView>
  </sheetViews>
  <sheetFormatPr defaultColWidth="9.140625" defaultRowHeight="15" x14ac:dyDescent="0.25"/>
  <cols>
    <col min="1" max="8" width="9.140625" style="392"/>
    <col min="9" max="9" width="9.140625" style="396"/>
    <col min="10" max="16384" width="9.140625" style="392"/>
  </cols>
  <sheetData>
    <row r="1" spans="1:9" ht="42.75" customHeight="1" x14ac:dyDescent="0.25">
      <c r="A1" s="447" t="s">
        <v>2442</v>
      </c>
      <c r="B1" s="447"/>
      <c r="C1" s="447"/>
      <c r="D1" s="447"/>
      <c r="E1" s="447"/>
      <c r="F1" s="447"/>
      <c r="G1" s="447"/>
      <c r="H1" s="447"/>
      <c r="I1" s="447"/>
    </row>
    <row r="2" spans="1:9" x14ac:dyDescent="0.25">
      <c r="A2" s="447" t="s">
        <v>42</v>
      </c>
      <c r="B2" s="447"/>
      <c r="C2" s="447"/>
      <c r="D2" s="447"/>
      <c r="E2" s="447"/>
      <c r="F2" s="447"/>
      <c r="G2" s="447"/>
      <c r="H2" s="447"/>
      <c r="I2" s="447"/>
    </row>
    <row r="3" spans="1:9" x14ac:dyDescent="0.25">
      <c r="A3" s="519" t="s">
        <v>27</v>
      </c>
      <c r="B3" s="520"/>
      <c r="C3" s="520" t="s">
        <v>40</v>
      </c>
      <c r="D3" s="520"/>
      <c r="E3" s="520"/>
      <c r="F3" s="520"/>
      <c r="G3" s="520"/>
      <c r="H3" s="520"/>
      <c r="I3" s="521"/>
    </row>
    <row r="4" spans="1:9" x14ac:dyDescent="0.25">
      <c r="A4" s="81" t="s">
        <v>29</v>
      </c>
      <c r="B4" s="670" t="s">
        <v>638</v>
      </c>
      <c r="C4" s="670"/>
      <c r="D4" s="670"/>
      <c r="E4" s="670"/>
      <c r="F4" s="393"/>
      <c r="G4" s="393"/>
      <c r="H4" s="393"/>
      <c r="I4" s="83"/>
    </row>
    <row r="5" spans="1:9" x14ac:dyDescent="0.25">
      <c r="A5" s="529"/>
      <c r="B5" s="530"/>
      <c r="C5" s="530"/>
      <c r="D5" s="530"/>
      <c r="E5" s="530"/>
      <c r="F5" s="530"/>
      <c r="G5" s="530"/>
      <c r="H5" s="530"/>
      <c r="I5" s="531"/>
    </row>
    <row r="6" spans="1:9" ht="15" customHeight="1" x14ac:dyDescent="0.25">
      <c r="A6" s="498" t="s">
        <v>363</v>
      </c>
      <c r="B6" s="499"/>
      <c r="C6" s="499"/>
      <c r="D6" s="499"/>
      <c r="E6" s="499" t="s">
        <v>8</v>
      </c>
      <c r="F6" s="499"/>
      <c r="G6" s="499"/>
      <c r="H6" s="499"/>
      <c r="I6" s="83">
        <v>6</v>
      </c>
    </row>
    <row r="7" spans="1:9" s="9" customFormat="1" ht="30" customHeight="1" x14ac:dyDescent="0.25">
      <c r="A7" s="504" t="s">
        <v>2422</v>
      </c>
      <c r="B7" s="505"/>
      <c r="C7" s="505"/>
      <c r="D7" s="505"/>
      <c r="E7" s="506" t="s">
        <v>2450</v>
      </c>
      <c r="F7" s="506"/>
      <c r="G7" s="506"/>
      <c r="H7" s="506"/>
      <c r="I7" s="83">
        <v>3</v>
      </c>
    </row>
    <row r="8" spans="1:9" ht="30" customHeight="1" x14ac:dyDescent="0.25">
      <c r="A8" s="504" t="s">
        <v>2</v>
      </c>
      <c r="B8" s="505"/>
      <c r="C8" s="505"/>
      <c r="D8" s="505"/>
      <c r="E8" s="507" t="s">
        <v>2536</v>
      </c>
      <c r="F8" s="507"/>
      <c r="G8" s="507"/>
      <c r="H8" s="507"/>
      <c r="I8" s="83">
        <v>6</v>
      </c>
    </row>
    <row r="9" spans="1:9" ht="30.75" customHeight="1" x14ac:dyDescent="0.25">
      <c r="A9" s="504" t="s">
        <v>15</v>
      </c>
      <c r="B9" s="505"/>
      <c r="C9" s="505"/>
      <c r="D9" s="505"/>
      <c r="E9" s="499" t="s">
        <v>80</v>
      </c>
      <c r="F9" s="499"/>
      <c r="G9" s="499"/>
      <c r="H9" s="499"/>
      <c r="I9" s="83">
        <v>3</v>
      </c>
    </row>
    <row r="10" spans="1:9" ht="15" customHeight="1" x14ac:dyDescent="0.25">
      <c r="A10" s="504" t="s">
        <v>1108</v>
      </c>
      <c r="B10" s="505"/>
      <c r="C10" s="505"/>
      <c r="D10" s="505"/>
      <c r="E10" s="499" t="s">
        <v>637</v>
      </c>
      <c r="F10" s="499"/>
      <c r="G10" s="499"/>
      <c r="H10" s="499"/>
      <c r="I10" s="83">
        <v>3</v>
      </c>
    </row>
    <row r="11" spans="1:9" ht="48.75" customHeight="1" x14ac:dyDescent="0.25">
      <c r="A11" s="504" t="s">
        <v>1887</v>
      </c>
      <c r="B11" s="505"/>
      <c r="C11" s="505"/>
      <c r="D11" s="505"/>
      <c r="E11" s="505" t="s">
        <v>2671</v>
      </c>
      <c r="F11" s="505"/>
      <c r="G11" s="505"/>
      <c r="H11" s="505"/>
      <c r="I11" s="83">
        <v>6</v>
      </c>
    </row>
    <row r="12" spans="1:9" x14ac:dyDescent="0.25">
      <c r="A12" s="498" t="s">
        <v>362</v>
      </c>
      <c r="B12" s="499"/>
      <c r="C12" s="499"/>
      <c r="D12" s="499"/>
      <c r="E12" s="499" t="s">
        <v>9</v>
      </c>
      <c r="F12" s="499"/>
      <c r="G12" s="499"/>
      <c r="H12" s="499"/>
      <c r="I12" s="83">
        <v>3</v>
      </c>
    </row>
    <row r="13" spans="1:9" ht="15" customHeight="1" x14ac:dyDescent="0.25">
      <c r="A13" s="504" t="s">
        <v>37</v>
      </c>
      <c r="B13" s="505"/>
      <c r="C13" s="505"/>
      <c r="D13" s="505"/>
      <c r="E13" s="505" t="s">
        <v>83</v>
      </c>
      <c r="F13" s="505"/>
      <c r="G13" s="505"/>
      <c r="H13" s="505"/>
      <c r="I13" s="83">
        <v>8</v>
      </c>
    </row>
    <row r="14" spans="1:9" x14ac:dyDescent="0.25">
      <c r="A14" s="498" t="s">
        <v>1014</v>
      </c>
      <c r="B14" s="499"/>
      <c r="C14" s="499"/>
      <c r="D14" s="499"/>
      <c r="E14" s="499"/>
      <c r="F14" s="499"/>
      <c r="G14" s="499"/>
      <c r="H14" s="499"/>
      <c r="I14" s="83">
        <v>24</v>
      </c>
    </row>
    <row r="15" spans="1:9" x14ac:dyDescent="0.25">
      <c r="A15" s="501" t="s">
        <v>1396</v>
      </c>
      <c r="B15" s="501"/>
      <c r="C15" s="501"/>
      <c r="D15" s="501"/>
      <c r="E15" s="501"/>
      <c r="F15" s="501"/>
      <c r="G15" s="501"/>
      <c r="H15" s="501"/>
      <c r="I15" s="86">
        <f>SUM(I6:I14)</f>
        <v>62</v>
      </c>
    </row>
    <row r="16" spans="1:9" ht="15" customHeight="1" x14ac:dyDescent="0.25">
      <c r="A16" s="502" t="s">
        <v>6</v>
      </c>
      <c r="B16" s="502"/>
      <c r="C16" s="502"/>
      <c r="D16" s="502"/>
      <c r="E16" s="502"/>
      <c r="F16" s="502"/>
      <c r="G16" s="502"/>
      <c r="H16" s="502"/>
      <c r="I16" s="502"/>
    </row>
    <row r="17" spans="1:9" ht="60" customHeight="1" x14ac:dyDescent="0.25">
      <c r="A17" s="503" t="s">
        <v>2421</v>
      </c>
      <c r="B17" s="503"/>
      <c r="C17" s="503"/>
      <c r="D17" s="503"/>
      <c r="E17" s="503"/>
      <c r="F17" s="503"/>
      <c r="G17" s="503"/>
      <c r="H17" s="503"/>
      <c r="I17" s="503"/>
    </row>
    <row r="18" spans="1:9" ht="24.75" customHeight="1" x14ac:dyDescent="0.25">
      <c r="A18" s="503" t="s">
        <v>2443</v>
      </c>
      <c r="B18" s="503"/>
      <c r="C18" s="503"/>
      <c r="D18" s="503"/>
      <c r="E18" s="503"/>
      <c r="F18" s="503"/>
      <c r="G18" s="503"/>
      <c r="H18" s="503"/>
      <c r="I18" s="503"/>
    </row>
    <row r="19" spans="1:9" x14ac:dyDescent="0.25">
      <c r="A19" s="527" t="s">
        <v>560</v>
      </c>
      <c r="B19" s="527"/>
      <c r="C19" s="527" t="s">
        <v>1361</v>
      </c>
      <c r="D19" s="527"/>
      <c r="E19" s="397"/>
      <c r="F19" s="397"/>
      <c r="G19" s="397"/>
      <c r="H19" s="397"/>
      <c r="I19" s="93"/>
    </row>
  </sheetData>
  <sheetProtection password="CA9D" sheet="1" objects="1" scenarios="1"/>
  <mergeCells count="30">
    <mergeCell ref="A15:H15"/>
    <mergeCell ref="A16:I16"/>
    <mergeCell ref="A17:I17"/>
    <mergeCell ref="A18:I18"/>
    <mergeCell ref="A19:B19"/>
    <mergeCell ref="C19:D19"/>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32"/>
  <sheetViews>
    <sheetView view="pageLayout" zoomScaleNormal="100" workbookViewId="0">
      <selection sqref="A1:I1"/>
    </sheetView>
  </sheetViews>
  <sheetFormatPr defaultColWidth="9.140625" defaultRowHeight="15" x14ac:dyDescent="0.25"/>
  <cols>
    <col min="1" max="8" width="9.140625" style="12"/>
    <col min="9" max="9" width="9.140625" style="2"/>
    <col min="10" max="16384" width="9.140625" style="12"/>
  </cols>
  <sheetData>
    <row r="1" spans="1:9" ht="14.65" x14ac:dyDescent="0.3">
      <c r="A1" s="447" t="s">
        <v>253</v>
      </c>
      <c r="B1" s="447"/>
      <c r="C1" s="447"/>
      <c r="D1" s="447"/>
      <c r="E1" s="447"/>
      <c r="F1" s="447"/>
      <c r="G1" s="447"/>
      <c r="H1" s="447"/>
      <c r="I1" s="447"/>
    </row>
    <row r="2" spans="1:9" ht="14.65" x14ac:dyDescent="0.3">
      <c r="A2" s="447" t="s">
        <v>42</v>
      </c>
      <c r="B2" s="447"/>
      <c r="C2" s="447"/>
      <c r="D2" s="447"/>
      <c r="E2" s="447"/>
      <c r="F2" s="447"/>
      <c r="G2" s="447"/>
      <c r="H2" s="447"/>
      <c r="I2" s="447"/>
    </row>
    <row r="3" spans="1:9" ht="15" customHeight="1" x14ac:dyDescent="0.25">
      <c r="A3" s="519" t="s">
        <v>27</v>
      </c>
      <c r="B3" s="520"/>
      <c r="C3" s="520" t="s">
        <v>51</v>
      </c>
      <c r="D3" s="520"/>
      <c r="E3" s="520"/>
      <c r="F3" s="520"/>
      <c r="G3" s="520"/>
      <c r="H3" s="520"/>
      <c r="I3" s="521"/>
    </row>
    <row r="4" spans="1:9" x14ac:dyDescent="0.25">
      <c r="A4" s="81" t="s">
        <v>29</v>
      </c>
      <c r="B4" s="154" t="s">
        <v>641</v>
      </c>
      <c r="C4" s="152"/>
      <c r="D4" s="152"/>
      <c r="E4" s="152"/>
      <c r="F4" s="152"/>
      <c r="G4" s="152"/>
      <c r="H4" s="152"/>
      <c r="I4" s="83"/>
    </row>
    <row r="5" spans="1:9" ht="14.65" x14ac:dyDescent="0.3">
      <c r="A5" s="529"/>
      <c r="B5" s="530"/>
      <c r="C5" s="530"/>
      <c r="D5" s="530"/>
      <c r="E5" s="530"/>
      <c r="F5" s="530"/>
      <c r="G5" s="530"/>
      <c r="H5" s="530"/>
      <c r="I5" s="531"/>
    </row>
    <row r="6" spans="1:9" ht="14.65" x14ac:dyDescent="0.3">
      <c r="A6" s="532" t="s">
        <v>1</v>
      </c>
      <c r="B6" s="533"/>
      <c r="C6" s="533"/>
      <c r="D6" s="533"/>
      <c r="E6" s="533"/>
      <c r="F6" s="533"/>
      <c r="G6" s="533"/>
      <c r="H6" s="533"/>
      <c r="I6" s="534"/>
    </row>
    <row r="7" spans="1:9" ht="15" customHeight="1" x14ac:dyDescent="0.3">
      <c r="A7" s="498" t="s">
        <v>363</v>
      </c>
      <c r="B7" s="499"/>
      <c r="C7" s="499"/>
      <c r="D7" s="499"/>
      <c r="E7" s="499" t="s">
        <v>8</v>
      </c>
      <c r="F7" s="499"/>
      <c r="G7" s="499"/>
      <c r="H7" s="499"/>
      <c r="I7" s="83">
        <v>6</v>
      </c>
    </row>
    <row r="8" spans="1:9" ht="14.65" x14ac:dyDescent="0.3">
      <c r="A8" s="498" t="s">
        <v>362</v>
      </c>
      <c r="B8" s="499"/>
      <c r="C8" s="499"/>
      <c r="D8" s="499"/>
      <c r="E8" s="499" t="s">
        <v>9</v>
      </c>
      <c r="F8" s="499"/>
      <c r="G8" s="499"/>
      <c r="H8" s="499"/>
      <c r="I8" s="153">
        <v>3</v>
      </c>
    </row>
    <row r="9" spans="1:9" ht="14.65" x14ac:dyDescent="0.3">
      <c r="A9" s="498"/>
      <c r="B9" s="499"/>
      <c r="C9" s="499"/>
      <c r="D9" s="499"/>
      <c r="E9" s="499"/>
      <c r="F9" s="499"/>
      <c r="G9" s="499"/>
      <c r="H9" s="499"/>
      <c r="I9" s="153"/>
    </row>
    <row r="10" spans="1:9" ht="14.65" x14ac:dyDescent="0.3">
      <c r="A10" s="532" t="s">
        <v>43</v>
      </c>
      <c r="B10" s="533"/>
      <c r="C10" s="533"/>
      <c r="D10" s="533"/>
      <c r="E10" s="533"/>
      <c r="F10" s="533"/>
      <c r="G10" s="533"/>
      <c r="H10" s="533"/>
      <c r="I10" s="534"/>
    </row>
    <row r="11" spans="1:9" ht="14.65" x14ac:dyDescent="0.3">
      <c r="A11" s="504" t="s">
        <v>1109</v>
      </c>
      <c r="B11" s="505"/>
      <c r="C11" s="505"/>
      <c r="D11" s="505"/>
      <c r="E11" s="499" t="s">
        <v>98</v>
      </c>
      <c r="F11" s="499"/>
      <c r="G11" s="499"/>
      <c r="H11" s="499"/>
      <c r="I11" s="83">
        <v>3</v>
      </c>
    </row>
    <row r="12" spans="1:9" ht="15" customHeight="1" x14ac:dyDescent="0.3">
      <c r="A12" s="504" t="s">
        <v>13</v>
      </c>
      <c r="B12" s="505"/>
      <c r="C12" s="505"/>
      <c r="D12" s="505"/>
      <c r="E12" s="506" t="s">
        <v>401</v>
      </c>
      <c r="F12" s="506"/>
      <c r="G12" s="506"/>
      <c r="H12" s="506"/>
      <c r="I12" s="83">
        <v>3</v>
      </c>
    </row>
    <row r="13" spans="1:9" ht="14.65" x14ac:dyDescent="0.3">
      <c r="A13" s="504" t="s">
        <v>22</v>
      </c>
      <c r="B13" s="505"/>
      <c r="C13" s="505"/>
      <c r="D13" s="505"/>
      <c r="E13" s="499" t="s">
        <v>23</v>
      </c>
      <c r="F13" s="499"/>
      <c r="G13" s="499"/>
      <c r="H13" s="499"/>
      <c r="I13" s="83">
        <v>3</v>
      </c>
    </row>
    <row r="14" spans="1:9" ht="93" customHeight="1" x14ac:dyDescent="0.3">
      <c r="A14" s="504" t="s">
        <v>43</v>
      </c>
      <c r="B14" s="505"/>
      <c r="C14" s="505"/>
      <c r="D14" s="505"/>
      <c r="E14" s="506" t="s">
        <v>1125</v>
      </c>
      <c r="F14" s="506"/>
      <c r="G14" s="506"/>
      <c r="H14" s="506"/>
      <c r="I14" s="83">
        <v>3</v>
      </c>
    </row>
    <row r="15" spans="1:9" ht="14.65" x14ac:dyDescent="0.3">
      <c r="A15" s="504" t="s">
        <v>986</v>
      </c>
      <c r="B15" s="505"/>
      <c r="C15" s="505"/>
      <c r="D15" s="505"/>
      <c r="E15" s="499" t="s">
        <v>639</v>
      </c>
      <c r="F15" s="499"/>
      <c r="G15" s="499"/>
      <c r="H15" s="499"/>
      <c r="I15" s="83">
        <v>3</v>
      </c>
    </row>
    <row r="16" spans="1:9" ht="14.65" x14ac:dyDescent="0.3">
      <c r="A16" s="498"/>
      <c r="B16" s="499"/>
      <c r="C16" s="499"/>
      <c r="D16" s="499"/>
      <c r="E16" s="499"/>
      <c r="F16" s="499"/>
      <c r="G16" s="499"/>
      <c r="H16" s="499"/>
      <c r="I16" s="83"/>
    </row>
    <row r="17" spans="1:9" ht="14.65" x14ac:dyDescent="0.3">
      <c r="A17" s="532" t="s">
        <v>125</v>
      </c>
      <c r="B17" s="533"/>
      <c r="C17" s="533"/>
      <c r="D17" s="533"/>
      <c r="E17" s="533"/>
      <c r="F17" s="533"/>
      <c r="G17" s="533"/>
      <c r="H17" s="533"/>
      <c r="I17" s="534"/>
    </row>
    <row r="18" spans="1:9" ht="15" customHeight="1" x14ac:dyDescent="0.3">
      <c r="A18" s="498" t="s">
        <v>380</v>
      </c>
      <c r="B18" s="499"/>
      <c r="C18" s="499"/>
      <c r="D18" s="499"/>
      <c r="E18" s="499" t="s">
        <v>328</v>
      </c>
      <c r="F18" s="499"/>
      <c r="G18" s="499"/>
      <c r="H18" s="499"/>
      <c r="I18" s="83">
        <v>4</v>
      </c>
    </row>
    <row r="19" spans="1:9" ht="15" customHeight="1" x14ac:dyDescent="0.3">
      <c r="A19" s="498" t="s">
        <v>346</v>
      </c>
      <c r="B19" s="499"/>
      <c r="C19" s="499"/>
      <c r="D19" s="499"/>
      <c r="E19" s="499" t="s">
        <v>45</v>
      </c>
      <c r="F19" s="499"/>
      <c r="G19" s="499"/>
      <c r="H19" s="499"/>
      <c r="I19" s="83">
        <v>4</v>
      </c>
    </row>
    <row r="20" spans="1:9" ht="14.65" x14ac:dyDescent="0.3">
      <c r="A20" s="498"/>
      <c r="B20" s="499"/>
      <c r="C20" s="499"/>
      <c r="D20" s="499"/>
      <c r="E20" s="499"/>
      <c r="F20" s="499"/>
      <c r="G20" s="499"/>
      <c r="H20" s="499"/>
      <c r="I20" s="83"/>
    </row>
    <row r="21" spans="1:9" x14ac:dyDescent="0.25">
      <c r="A21" s="532" t="s">
        <v>3</v>
      </c>
      <c r="B21" s="533"/>
      <c r="C21" s="533"/>
      <c r="D21" s="533"/>
      <c r="E21" s="533"/>
      <c r="F21" s="533"/>
      <c r="G21" s="533"/>
      <c r="H21" s="533"/>
      <c r="I21" s="534"/>
    </row>
    <row r="22" spans="1:9" ht="30.95" customHeight="1" x14ac:dyDescent="0.25">
      <c r="A22" s="504" t="s">
        <v>15</v>
      </c>
      <c r="B22" s="505"/>
      <c r="C22" s="505"/>
      <c r="D22" s="505"/>
      <c r="E22" s="499" t="s">
        <v>80</v>
      </c>
      <c r="F22" s="499"/>
      <c r="G22" s="499"/>
      <c r="H22" s="499"/>
      <c r="I22" s="83">
        <v>3</v>
      </c>
    </row>
    <row r="23" spans="1:9" ht="15" customHeight="1" x14ac:dyDescent="0.25">
      <c r="A23" s="498" t="s">
        <v>46</v>
      </c>
      <c r="B23" s="499"/>
      <c r="C23" s="499"/>
      <c r="D23" s="499"/>
      <c r="E23" s="499" t="s">
        <v>526</v>
      </c>
      <c r="F23" s="499"/>
      <c r="G23" s="499"/>
      <c r="H23" s="499"/>
      <c r="I23" s="83">
        <v>3</v>
      </c>
    </row>
    <row r="24" spans="1:9" x14ac:dyDescent="0.25">
      <c r="A24" s="498" t="s">
        <v>20</v>
      </c>
      <c r="B24" s="499"/>
      <c r="C24" s="499"/>
      <c r="D24" s="499"/>
      <c r="E24" s="512" t="s">
        <v>640</v>
      </c>
      <c r="F24" s="512"/>
      <c r="G24" s="512"/>
      <c r="H24" s="512"/>
      <c r="I24" s="83">
        <v>3</v>
      </c>
    </row>
    <row r="25" spans="1:9" x14ac:dyDescent="0.25">
      <c r="A25" s="498"/>
      <c r="B25" s="499"/>
      <c r="C25" s="499"/>
      <c r="D25" s="499"/>
      <c r="E25" s="499"/>
      <c r="F25" s="499"/>
      <c r="G25" s="499"/>
      <c r="H25" s="499"/>
      <c r="I25" s="83"/>
    </row>
    <row r="26" spans="1:9" x14ac:dyDescent="0.25">
      <c r="A26" s="532" t="s">
        <v>18</v>
      </c>
      <c r="B26" s="533"/>
      <c r="C26" s="533"/>
      <c r="D26" s="533"/>
      <c r="E26" s="533"/>
      <c r="F26" s="533"/>
      <c r="G26" s="533"/>
      <c r="H26" s="533"/>
      <c r="I26" s="534"/>
    </row>
    <row r="27" spans="1:9" x14ac:dyDescent="0.25">
      <c r="A27" s="498" t="s">
        <v>349</v>
      </c>
      <c r="B27" s="499"/>
      <c r="C27" s="499"/>
      <c r="D27" s="499"/>
      <c r="E27" s="528" t="s">
        <v>19</v>
      </c>
      <c r="F27" s="528"/>
      <c r="G27" s="528"/>
      <c r="H27" s="528"/>
      <c r="I27" s="83">
        <v>6</v>
      </c>
    </row>
    <row r="28" spans="1:9" x14ac:dyDescent="0.25">
      <c r="A28" s="498" t="s">
        <v>87</v>
      </c>
      <c r="B28" s="499"/>
      <c r="C28" s="499"/>
      <c r="D28" s="499"/>
      <c r="E28" s="528" t="s">
        <v>25</v>
      </c>
      <c r="F28" s="528"/>
      <c r="G28" s="528"/>
      <c r="H28" s="528"/>
      <c r="I28" s="83">
        <v>3</v>
      </c>
    </row>
    <row r="29" spans="1:9" x14ac:dyDescent="0.25">
      <c r="A29" s="498" t="s">
        <v>736</v>
      </c>
      <c r="B29" s="499"/>
      <c r="C29" s="499"/>
      <c r="D29" s="499"/>
      <c r="E29" s="528" t="s">
        <v>90</v>
      </c>
      <c r="F29" s="528"/>
      <c r="G29" s="528"/>
      <c r="H29" s="528"/>
      <c r="I29" s="83">
        <v>3</v>
      </c>
    </row>
    <row r="30" spans="1:9" x14ac:dyDescent="0.25">
      <c r="A30" s="498" t="s">
        <v>4</v>
      </c>
      <c r="B30" s="499"/>
      <c r="C30" s="499"/>
      <c r="D30" s="499"/>
      <c r="E30" s="528"/>
      <c r="F30" s="528"/>
      <c r="G30" s="528"/>
      <c r="H30" s="528"/>
      <c r="I30" s="83">
        <v>9</v>
      </c>
    </row>
    <row r="31" spans="1:9" x14ac:dyDescent="0.25">
      <c r="A31" s="501" t="s">
        <v>1546</v>
      </c>
      <c r="B31" s="501"/>
      <c r="C31" s="501"/>
      <c r="D31" s="501"/>
      <c r="E31" s="501"/>
      <c r="F31" s="501"/>
      <c r="G31" s="501"/>
      <c r="H31" s="501"/>
      <c r="I31" s="86">
        <f>SUM(I7:I8,I11:I15,I18:I20,I22:I24,I27:I30)</f>
        <v>62</v>
      </c>
    </row>
    <row r="32" spans="1:9" x14ac:dyDescent="0.25">
      <c r="A32" s="527" t="s">
        <v>560</v>
      </c>
      <c r="B32" s="527"/>
      <c r="C32" s="527" t="s">
        <v>1361</v>
      </c>
      <c r="D32" s="527"/>
      <c r="E32" s="87"/>
      <c r="F32" s="87"/>
      <c r="G32" s="87"/>
      <c r="H32" s="87"/>
      <c r="I32" s="93"/>
    </row>
  </sheetData>
  <sheetProtection password="CA9D" sheet="1" objects="1" scenarios="1"/>
  <mergeCells count="53">
    <mergeCell ref="E13:H13"/>
    <mergeCell ref="A8:D8"/>
    <mergeCell ref="E8:H8"/>
    <mergeCell ref="A9:D9"/>
    <mergeCell ref="E9:H9"/>
    <mergeCell ref="A10:I10"/>
    <mergeCell ref="A1:I1"/>
    <mergeCell ref="A2:I2"/>
    <mergeCell ref="A5:I5"/>
    <mergeCell ref="A6:I6"/>
    <mergeCell ref="A7:D7"/>
    <mergeCell ref="E7:H7"/>
    <mergeCell ref="A19:D19"/>
    <mergeCell ref="E19:H19"/>
    <mergeCell ref="A14:D14"/>
    <mergeCell ref="E14:H14"/>
    <mergeCell ref="A11:D11"/>
    <mergeCell ref="E11:H11"/>
    <mergeCell ref="A16:D16"/>
    <mergeCell ref="E16:H16"/>
    <mergeCell ref="A18:D18"/>
    <mergeCell ref="E18:H18"/>
    <mergeCell ref="A15:D15"/>
    <mergeCell ref="E15:H15"/>
    <mergeCell ref="A17:I17"/>
    <mergeCell ref="A12:D12"/>
    <mergeCell ref="E12:H12"/>
    <mergeCell ref="A13:D13"/>
    <mergeCell ref="A27:D27"/>
    <mergeCell ref="E27:H27"/>
    <mergeCell ref="A23:D23"/>
    <mergeCell ref="E23:H23"/>
    <mergeCell ref="A20:D20"/>
    <mergeCell ref="E20:H20"/>
    <mergeCell ref="A21:I21"/>
    <mergeCell ref="A22:D22"/>
    <mergeCell ref="E22:H22"/>
    <mergeCell ref="C32:D32"/>
    <mergeCell ref="A3:B3"/>
    <mergeCell ref="C3:I3"/>
    <mergeCell ref="A32:B32"/>
    <mergeCell ref="A24:D24"/>
    <mergeCell ref="E24:H24"/>
    <mergeCell ref="A25:D25"/>
    <mergeCell ref="E25:H25"/>
    <mergeCell ref="A26:I26"/>
    <mergeCell ref="A30:D30"/>
    <mergeCell ref="E30:H30"/>
    <mergeCell ref="A31:H31"/>
    <mergeCell ref="A29:D29"/>
    <mergeCell ref="E29:H29"/>
    <mergeCell ref="A28:D28"/>
    <mergeCell ref="E28:H28"/>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245</vt:i4>
      </vt:variant>
      <vt:variant>
        <vt:lpstr>Named Ranges</vt:lpstr>
      </vt:variant>
      <vt:variant>
        <vt:i4>308</vt:i4>
      </vt:variant>
    </vt:vector>
  </HeadingPairs>
  <TitlesOfParts>
    <vt:vector size="553" baseType="lpstr">
      <vt:lpstr>Cover</vt:lpstr>
      <vt:lpstr>Introduction</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vt:lpstr>
      <vt:lpstr>Agricultural Sciences</vt:lpstr>
      <vt:lpstr>Agronomy</vt:lpstr>
      <vt:lpstr>Allied Health</vt:lpstr>
      <vt:lpstr>American Studies</vt:lpstr>
      <vt:lpstr>Animal Sciences</vt:lpstr>
      <vt:lpstr>Anthropology</vt:lpstr>
      <vt:lpstr>Applied Science</vt:lpstr>
      <vt:lpstr>Applied Technology</vt:lpstr>
      <vt:lpstr>Applied Tech, Indust Tech,</vt:lpstr>
      <vt:lpstr>Architectural Engineering T</vt:lpstr>
      <vt:lpstr>Architecture</vt:lpstr>
      <vt:lpstr>Art - Fine Arts</vt:lpstr>
      <vt:lpstr>Art Education</vt:lpstr>
      <vt:lpstr>Art History</vt:lpstr>
      <vt:lpstr>Athletic Training</vt:lpstr>
      <vt:lpstr>Aviation Management</vt:lpstr>
      <vt:lpstr>Business Group</vt:lpstr>
      <vt:lpstr>Biochemistry BA</vt:lpstr>
      <vt:lpstr>Biochemistry BS</vt:lpstr>
      <vt:lpstr>Biological Engineering</vt:lpstr>
      <vt:lpstr>Biology BA</vt:lpstr>
      <vt:lpstr>Appendix B - Lab Courses</vt:lpstr>
      <vt:lpstr>Biology BS</vt:lpstr>
      <vt:lpstr>Biology Ed (ASU)</vt:lpstr>
      <vt:lpstr>Biology Ed (DSU)</vt:lpstr>
      <vt:lpstr>Biology Ed (MSU)</vt:lpstr>
      <vt:lpstr>Biology Ed (MUW)</vt:lpstr>
      <vt:lpstr>Biology Ed (UM)</vt:lpstr>
      <vt:lpstr>Biology Ed (USM)</vt:lpstr>
      <vt:lpstr>Building Construction Science</vt:lpstr>
      <vt:lpstr>Business Information Systems</vt:lpstr>
      <vt:lpstr>Chemical Engineering</vt:lpstr>
      <vt:lpstr>Chemistry BA</vt:lpstr>
      <vt:lpstr>Chemistry BS</vt:lpstr>
      <vt:lpstr>Chemistry (Licensure)</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Community Health Sciences</vt:lpstr>
      <vt:lpstr>Computer Engineering</vt:lpstr>
      <vt:lpstr>Computer Engineering Tech</vt:lpstr>
      <vt:lpstr>Computer Information Systems</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(USM)</vt:lpstr>
      <vt:lpstr>Engineering</vt:lpstr>
      <vt:lpstr>English</vt:lpstr>
      <vt:lpstr>English Ed (ASU)</vt:lpstr>
      <vt:lpstr>English Ed (DSU)</vt:lpstr>
      <vt:lpstr>English Ed (JSU)</vt:lpstr>
      <vt:lpstr>English Ed (MSU)</vt:lpstr>
      <vt:lpstr>English Ed (MUW)</vt:lpstr>
      <vt:lpstr>English Ed (MVSU)</vt:lpstr>
      <vt:lpstr>English Ed (UM)</vt:lpstr>
      <vt:lpstr>English Ed (USM)</vt:lpstr>
      <vt:lpstr>Entertain Ind BA</vt:lpstr>
      <vt:lpstr>Entertain Ind BS</vt:lpstr>
      <vt:lpstr>Environmental Economics &amp; Mgmt</vt:lpstr>
      <vt:lpstr>Environmental Health</vt:lpstr>
      <vt:lpstr>Environmental Science</vt:lpstr>
      <vt:lpstr>Exercise Science</vt:lpstr>
      <vt:lpstr>Family and Consumer Sciences</vt:lpstr>
      <vt:lpstr>Family Studies</vt:lpstr>
      <vt:lpstr>Flight Operations</vt:lpstr>
      <vt:lpstr>Food Science, Nutrition, Health</vt:lpstr>
      <vt:lpstr>Foreign Languages</vt:lpstr>
      <vt:lpstr>Foreign Languages Education</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Geosciences</vt:lpstr>
      <vt:lpstr>Geology</vt:lpstr>
      <vt:lpstr>German</vt:lpstr>
      <vt:lpstr>Health Care Administration</vt:lpstr>
      <vt:lpstr>Health Informatics and Info Mgt</vt:lpstr>
      <vt:lpstr>Health, Physical Ed, Recreation</vt:lpstr>
      <vt:lpstr>Health, Physical Ed, Rec (DSU)</vt:lpstr>
      <vt:lpstr>Health Sciences</vt:lpstr>
      <vt:lpstr>Healthcare Marketing</vt:lpstr>
      <vt:lpstr>History BA</vt:lpstr>
      <vt:lpstr>History BS</vt:lpstr>
      <vt:lpstr>Horticulture</vt:lpstr>
      <vt:lpstr>Hospitality Management</vt:lpstr>
      <vt:lpstr>Hotel, Restaurant, Tourism</vt:lpstr>
      <vt:lpstr>Human Performance (Ex Sci)</vt:lpstr>
      <vt:lpstr>Human Performance (Kinesio)</vt:lpstr>
      <vt:lpstr>Human Performance (Physical Ed)</vt:lpstr>
      <vt:lpstr>Human Sciences</vt:lpstr>
      <vt:lpstr>Industrial Engineering</vt:lpstr>
      <vt:lpstr>Industrial Technology</vt:lpstr>
      <vt:lpstr>Information Tech Services</vt:lpstr>
      <vt:lpstr>Inst Tech (Admin Comm)</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Merchandising</vt:lpstr>
      <vt:lpstr>Meteorology</vt:lpstr>
      <vt:lpstr>Microbiology</vt:lpstr>
      <vt:lpstr>Music BA</vt:lpstr>
      <vt:lpstr>Music BM</vt:lpstr>
      <vt:lpstr>Music Education (USM)</vt:lpstr>
      <vt:lpstr>Music Industry Studies</vt:lpstr>
      <vt:lpstr>Nursing</vt:lpstr>
      <vt:lpstr>Nutrition &amp; Dietetics</vt:lpstr>
      <vt:lpstr>Office Admin (Info Tech)</vt:lpstr>
      <vt:lpstr>Paralegal Studies BA</vt:lpstr>
      <vt:lpstr>Paralegal Studies BPS, BS</vt:lpstr>
      <vt:lpstr>Pharmaceutical Sciences</vt:lpstr>
      <vt:lpstr>Philosophy</vt:lpstr>
      <vt:lpstr>Physical Sciences</vt:lpstr>
      <vt:lpstr>Physics BA</vt:lpstr>
      <vt:lpstr>Physics BS</vt:lpstr>
      <vt:lpstr>Political Science</vt:lpstr>
      <vt:lpstr>Polymer Science</vt:lpstr>
      <vt:lpstr>Polymer Science and Engineering</vt:lpstr>
      <vt:lpstr>Poultry Science</vt:lpstr>
      <vt:lpstr>Professional Studies</vt:lpstr>
      <vt:lpstr>Psychology BA</vt:lpstr>
      <vt:lpstr>Psychology BS</vt:lpstr>
      <vt:lpstr>Public Administration</vt:lpstr>
      <vt:lpstr>Public Health Education</vt:lpstr>
      <vt:lpstr>Radiologic Sciences</vt:lpstr>
      <vt:lpstr>Recreation (ASU)</vt:lpstr>
      <vt:lpstr>Recreation (USM)</vt:lpstr>
      <vt:lpstr>Recreation Admin</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Secondary Education (Speech)</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Technology Teacher Ed</vt:lpstr>
      <vt:lpstr>Telecommunication Engineering</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USM Transfer</vt:lpstr>
      <vt:lpstr>Appendix D - Online Programs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D - Online Programs'!Print_Area</vt:lpstr>
      <vt:lpstr>'Applied Science'!Print_Area</vt:lpstr>
      <vt:lpstr>'Applied Tech, Indust Tech,'!Print_Area</vt:lpstr>
      <vt:lpstr>'Applied Technology'!Print_Area</vt:lpstr>
      <vt:lpstr>'Architectural Engineering T'!Print_Area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'Building Construction Science'!Print_Area</vt:lpstr>
      <vt:lpstr>'Business Group'!Print_Area</vt:lpstr>
      <vt:lpstr>'Business Information Systems'!Print_Area</vt:lpstr>
      <vt:lpstr>'Chemical Engineering'!Print_Area</vt:lpstr>
      <vt:lpstr>'Chemistry (Licensure)'!Print_Area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'Community Health Sciences'!Print_Area</vt:lpstr>
      <vt:lpstr>'Computer Engineering'!Print_Area</vt:lpstr>
      <vt:lpstr>'Computer Engineering Tech'!Print_Area</vt:lpstr>
      <vt:lpstr>'Computer Information Systems'!Print_Area</vt:lpstr>
      <vt:lpstr>'Computer Network &amp; Info'!Print_Area</vt:lpstr>
      <vt:lpstr>'Computer Science BA'!Print_Area</vt:lpstr>
      <vt:lpstr>'Computer Science BS, BSCS'!Print_Area</vt:lpstr>
      <vt:lpstr>'Construction Engineering Tech'!Print_Area</vt:lpstr>
      <vt:lpstr>Cover!Print_Area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(USM)'!Print_Area</vt:lpstr>
      <vt:lpstr>'Elementary Education'!Print_Area</vt:lpstr>
      <vt:lpstr>Engineering!Print_Area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 Ind BA'!Print_Area</vt:lpstr>
      <vt:lpstr>'Entertain Ind BS'!Print_Area</vt:lpstr>
      <vt:lpstr>'Environmental Economics &amp; Mgmt'!Print_Area</vt:lpstr>
      <vt:lpstr>'Environmental Health'!Print_Area</vt:lpstr>
      <vt:lpstr>'Environmental Science'!Print_Area</vt:lpstr>
      <vt:lpstr>'Exercise Science'!Print_Area</vt:lpstr>
      <vt:lpstr>'Family and Consumer Sciences'!Print_Area</vt:lpstr>
      <vt:lpstr>'Family Studies'!Print_Area</vt:lpstr>
      <vt:lpstr>'Flight Operations'!Print_Area</vt:lpstr>
      <vt:lpstr>'Food Science, Nutrition, Health'!Print_Area</vt:lpstr>
      <vt:lpstr>'Foreign Languages'!Print_Area</vt:lpstr>
      <vt:lpstr>'Foreign Languages Education'!Print_Area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Performance (Ex Sci)'!Print_Area</vt:lpstr>
      <vt:lpstr>'Human Performance (Kinesio)'!Print_Area</vt:lpstr>
      <vt:lpstr>'Human Performance (Physical Ed)'!Print_Area</vt:lpstr>
      <vt:lpstr>'Human Sciences'!Print_Area</vt:lpstr>
      <vt:lpstr>'Industrial Engineering'!Print_Area</vt:lpstr>
      <vt:lpstr>'Industrial Technology'!Print_Area</vt:lpstr>
      <vt:lpstr>'Information Tech Services'!Print_Area</vt:lpstr>
      <vt:lpstr>'Inst Tech (Admin Comm)'!Print_Area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Merchandising!Print_Area</vt:lpstr>
      <vt:lpstr>Meteorology!Print_Area</vt:lpstr>
      <vt:lpstr>Microbiology!Print_Area</vt:lpstr>
      <vt:lpstr>'Music BA'!Print_Area</vt:lpstr>
      <vt:lpstr>'Music BM'!Print_Area</vt:lpstr>
      <vt:lpstr>'Music Education (USM)'!Print_Area</vt:lpstr>
      <vt:lpstr>'Music Industry Studies'!Print_Area</vt:lpstr>
      <vt:lpstr>Nursing!Print_Area</vt:lpstr>
      <vt:lpstr>'Nutrition &amp; Dietetics'!Print_Area</vt:lpstr>
      <vt:lpstr>'Office Admin (Info Tech)'!Print_Area</vt:lpstr>
      <vt:lpstr>'Paralegal Studies BA'!Print_Area</vt:lpstr>
      <vt:lpstr>'Paralegal Studies BPS, BS'!Print_Area</vt:lpstr>
      <vt:lpstr>'Pharmaceutical Sciences'!Print_Area</vt:lpstr>
      <vt:lpstr>Philosophy!Print_Area</vt:lpstr>
      <vt:lpstr>'Physical Sciences'!Print_Area</vt:lpstr>
      <vt:lpstr>'Physics BA'!Print_Area</vt:lpstr>
      <vt:lpstr>'Physics BS'!Print_Area</vt:lpstr>
      <vt:lpstr>'Political Science'!Print_Area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 Education'!Print_Area</vt:lpstr>
      <vt:lpstr>'Radiologic Sciences'!Print_Area</vt:lpstr>
      <vt:lpstr>'Recreation (ASU)'!Print_Area</vt:lpstr>
      <vt:lpstr>'Recreation (USM)'!Print_Area</vt:lpstr>
      <vt:lpstr>'Recreation Admin'!Print_Area</vt:lpstr>
      <vt:lpstr>Religion!Print_Area</vt:lpstr>
      <vt:lpstr>'Science Ed-Chem &amp; Phys (ASU)'!Print_Area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'Secondary Education (Speech)'!Print_Area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'Table of Contents'!Print_Area</vt:lpstr>
      <vt:lpstr>'Technology Teacher Ed'!Print_Area</vt:lpstr>
      <vt:lpstr>'Telecommunication Engineering'!Print_Area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TOC_B</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dcterms:created xsi:type="dcterms:W3CDTF">2013-08-26T20:30:51Z</dcterms:created>
  <dcterms:modified xsi:type="dcterms:W3CDTF">2014-06-09T16:32:20Z</dcterms:modified>
</cp:coreProperties>
</file>